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20500" tabRatio="686" activeTab="0"/>
  </bookViews>
  <sheets>
    <sheet name="入力用シート" sheetId="1" r:id="rId1"/>
    <sheet name="①参加申込書" sheetId="2" r:id="rId2"/>
    <sheet name="③著作権申請書" sheetId="3" r:id="rId3"/>
    <sheet name="④演奏利用明細書" sheetId="4" r:id="rId4"/>
    <sheet name="⑤アナウンス原稿" sheetId="5" r:id="rId5"/>
    <sheet name="⑥プログラム原稿" sheetId="6" r:id="rId6"/>
    <sheet name="③小学生著作権申請書" sheetId="7" r:id="rId7"/>
    <sheet name="④小学生演奏利用明細書" sheetId="8" r:id="rId8"/>
    <sheet name="⑤小学生アナウンス原稿" sheetId="9" r:id="rId9"/>
    <sheet name="⑥小学生プログラム原稿" sheetId="10" r:id="rId10"/>
    <sheet name="データ集" sheetId="11" r:id="rId11"/>
  </sheets>
  <definedNames>
    <definedName name="_xlnm.Print_Area" localSheetId="1">'①参加申込書'!$A$1:$H$57</definedName>
    <definedName name="_xlnm.Print_Area" localSheetId="6">'③小学生著作権申請書'!$A$1:$N$38</definedName>
    <definedName name="_xlnm.Print_Area" localSheetId="2">'③著作権申請書'!$A$1:$N$29</definedName>
    <definedName name="_xlnm.Print_Area" localSheetId="3">'④演奏利用明細書'!$A$1:$AV$38</definedName>
    <definedName name="_xlnm.Print_Area" localSheetId="7">'④小学生演奏利用明細書'!$A$1:$AV$38</definedName>
    <definedName name="_xlnm.Print_Area" localSheetId="4">'⑤アナウンス原稿'!$A$1:$J$18</definedName>
    <definedName name="_xlnm.Print_Area" localSheetId="8">'⑤小学生アナウンス原稿'!$A$1:$J$21</definedName>
    <definedName name="_xlnm.Print_Area" localSheetId="5">'⑥プログラム原稿'!$A$1:$P$29</definedName>
    <definedName name="_xlnm.Print_Area" localSheetId="9">'⑥小学生プログラム原稿'!$A$1:$P$28</definedName>
    <definedName name="課題曲">'データ集'!$A$10:$C$14</definedName>
    <definedName name="部門">'データ集'!$A$2:$B$7</definedName>
    <definedName name="名簿">'入力用シート'!$C$121:$D$205</definedName>
  </definedNames>
  <calcPr fullCalcOnLoad="1"/>
</workbook>
</file>

<file path=xl/sharedStrings.xml><?xml version="1.0" encoding="utf-8"?>
<sst xmlns="http://schemas.openxmlformats.org/spreadsheetml/2006/main" count="732" uniqueCount="279">
  <si>
    <r>
      <t>　</t>
    </r>
    <r>
      <rPr>
        <sz val="11"/>
        <rFont val="HG創英角ｺﾞｼｯｸUB"/>
        <family val="0"/>
      </rPr>
      <t>【入力要領】
　　</t>
    </r>
    <r>
      <rPr>
        <sz val="11"/>
        <rFont val="ＭＳ 明朝"/>
        <family val="0"/>
      </rPr>
      <t>※ここに入力した内容（組曲等の演奏部分以外）がプログラムとアナウンスの原稿
　　　となります。正確に入力してください。
　　※曲名は正確に記入してください。
　　※曲名、作曲者名のフリガナはアナウンス原稿で必要です。
　　※組曲等を演奏する場合は、演奏する部分（演奏する楽章）が著作権の申請の際必要
　　　になります。必ず入力してください。
　　※未出版の曲を演奏する場合は、出版社（日本語）の欄に「未出版」と入力して
　　　ください。</t>
    </r>
  </si>
  <si>
    <r>
      <t>注意!!</t>
    </r>
    <r>
      <rPr>
        <sz val="11"/>
        <rFont val="ＭＳ ゴシック"/>
        <family val="0"/>
      </rPr>
      <t xml:space="preserve">
　</t>
    </r>
    <r>
      <rPr>
        <sz val="11"/>
        <rFont val="ＭＳ 明朝"/>
        <family val="0"/>
      </rPr>
      <t>入力時に漢字変換ができない外字等は、
　変換できない文字の部分に「●」を入力
　してください。
　　（例）櫛田　●之扶
　</t>
    </r>
    <r>
      <rPr>
        <sz val="11"/>
        <color indexed="10"/>
        <rFont val="ＭＳ 明朝"/>
        <family val="0"/>
      </rPr>
      <t>プリントアウトして提出する書類には、</t>
    </r>
    <r>
      <rPr>
        <sz val="11"/>
        <rFont val="ＭＳ 明朝"/>
        <family val="0"/>
      </rPr>
      <t xml:space="preserve">
　「●」の部分に</t>
    </r>
    <r>
      <rPr>
        <sz val="11"/>
        <color indexed="10"/>
        <rFont val="ＭＳ 明朝"/>
        <family val="0"/>
      </rPr>
      <t>赤の手書き</t>
    </r>
    <r>
      <rPr>
        <sz val="11"/>
        <rFont val="ＭＳ 明朝"/>
        <family val="0"/>
      </rPr>
      <t>で記入して提出
　してください。
　　（例）　櫛田　●之扶
　　　　　　　　　↑
　　　　　　　　　ここを</t>
    </r>
    <r>
      <rPr>
        <sz val="11"/>
        <color indexed="10"/>
        <rFont val="ＭＳ 明朝"/>
        <family val="0"/>
      </rPr>
      <t>赤の手書き</t>
    </r>
    <r>
      <rPr>
        <sz val="11"/>
        <rFont val="ＭＳ 明朝"/>
        <family val="0"/>
      </rPr>
      <t>にする</t>
    </r>
  </si>
  <si>
    <r>
      <t>シート「③著作権申請書」を印刷</t>
    </r>
    <r>
      <rPr>
        <sz val="11"/>
        <rFont val="ＭＳ ゴシック"/>
        <family val="0"/>
      </rPr>
      <t xml:space="preserve">して、入力ミスがないか確認し、代表者会に持参、提出
してください。
</t>
    </r>
  </si>
  <si>
    <t>長崎県吹奏楽コンクール提出書類作成画面</t>
  </si>
  <si>
    <t>⑳登録者の氏名を入力してください。</t>
  </si>
  <si>
    <t>①～⑳の手順に従って入力してください。</t>
  </si>
  <si>
    <t>団体名</t>
  </si>
  <si>
    <t>指揮者</t>
  </si>
  <si>
    <t>課題曲</t>
  </si>
  <si>
    <t>登録者数</t>
  </si>
  <si>
    <t>名</t>
  </si>
  <si>
    <t>支部名</t>
  </si>
  <si>
    <t>曲名</t>
  </si>
  <si>
    <t>日本語</t>
  </si>
  <si>
    <t>原語</t>
  </si>
  <si>
    <t>演奏時間</t>
  </si>
  <si>
    <t>自由曲</t>
  </si>
  <si>
    <t>長崎支部</t>
  </si>
  <si>
    <t>演奏数</t>
  </si>
  <si>
    <t>自由曲の編曲手続きは</t>
  </si>
  <si>
    <t>ピアノ使用</t>
  </si>
  <si>
    <t>承諾書</t>
  </si>
  <si>
    <t>団体名</t>
  </si>
  <si>
    <t>団体所属長名</t>
  </si>
  <si>
    <t>責任者名</t>
  </si>
  <si>
    <t>連絡先</t>
  </si>
  <si>
    <t>団体所在地</t>
  </si>
  <si>
    <t>住所</t>
  </si>
  <si>
    <t>緊急連絡先（携帯電話など）</t>
  </si>
  <si>
    <t>職印</t>
  </si>
  <si>
    <t>氏　　　名</t>
  </si>
  <si>
    <t>フリガナ</t>
  </si>
  <si>
    <t>指揮者名</t>
  </si>
  <si>
    <t>フリガナ</t>
  </si>
  <si>
    <t>秒</t>
  </si>
  <si>
    <t>分</t>
  </si>
  <si>
    <t>作曲者名(ﾌﾘｶﾞﾅ)</t>
  </si>
  <si>
    <t>作曲者名(日本語)</t>
  </si>
  <si>
    <t>編曲者名(日本語)</t>
  </si>
  <si>
    <t>出版社(日本語)</t>
  </si>
  <si>
    <t>編曲者名(原語)</t>
  </si>
  <si>
    <t>作曲者名(原語)</t>
  </si>
  <si>
    <t>出版社(原語)</t>
  </si>
  <si>
    <t>郵便番号</t>
  </si>
  <si>
    <t>電話</t>
  </si>
  <si>
    <t>登録者数は？→</t>
  </si>
  <si>
    <t>演奏者数は？→</t>
  </si>
  <si>
    <t>番号</t>
  </si>
  <si>
    <t>氏名</t>
  </si>
  <si>
    <t>は必ず入力するところです。</t>
  </si>
  <si>
    <t>は必要に応じて入力するところです。</t>
  </si>
  <si>
    <t>　使用する</t>
  </si>
  <si>
    <t>　使用しない</t>
  </si>
  <si>
    <t>グループ名「課題曲」</t>
  </si>
  <si>
    <t>グループ名「部門」</t>
  </si>
  <si>
    <t>高等学校</t>
  </si>
  <si>
    <t>大学</t>
  </si>
  <si>
    <t>Ⅰ</t>
  </si>
  <si>
    <t>Ⅱ</t>
  </si>
  <si>
    <t>Ⅲ</t>
  </si>
  <si>
    <t>Ⅳ</t>
  </si>
  <si>
    <t>【出演時間：　　　　月　　　　日　　　　時　　　　分】</t>
  </si>
  <si>
    <t>番</t>
  </si>
  <si>
    <t>部門</t>
  </si>
  <si>
    <t>※登録できる人数は規定で決められた演奏人数プラス５名以内です。</t>
  </si>
  <si>
    <t>フリガナ</t>
  </si>
  <si>
    <t>フリガナ</t>
  </si>
  <si>
    <t>フリガナ</t>
  </si>
  <si>
    <t>フリガナ</t>
  </si>
  <si>
    <t>（作曲者）</t>
  </si>
  <si>
    <t>演奏者</t>
  </si>
  <si>
    <t>作曲者(日本語)</t>
  </si>
  <si>
    <t>編曲者(日本語)</t>
  </si>
  <si>
    <t>自　由　曲</t>
  </si>
  <si>
    <t>組曲等の
演奏部分
サブタイトル
（日本語でよい）</t>
  </si>
  <si>
    <t xml:space="preserve">
自由曲</t>
  </si>
  <si>
    <t>指揮</t>
  </si>
  <si>
    <t>(原語)</t>
  </si>
  <si>
    <t>(原語)</t>
  </si>
  <si>
    <t>1．済んでいる</t>
  </si>
  <si>
    <t>2．済んでいない</t>
  </si>
  <si>
    <t>3．出版されている楽譜（レンタル譜を含む）を使用しているので不要</t>
  </si>
  <si>
    <t>4．権利消滅により不要</t>
  </si>
  <si>
    <t>5．オリジナル作品のため不要</t>
  </si>
  <si>
    <t>作曲</t>
  </si>
  <si>
    <t>団体所属長名
（学校長名）</t>
  </si>
  <si>
    <t>県北</t>
  </si>
  <si>
    <t>県央</t>
  </si>
  <si>
    <t>県南</t>
  </si>
  <si>
    <t>グループ名「地区大会」</t>
  </si>
  <si>
    <t>地区名</t>
  </si>
  <si>
    <t>フリガナ</t>
  </si>
  <si>
    <t>フリガナ</t>
  </si>
  <si>
    <t>長崎県吹奏楽連盟会長　様</t>
  </si>
  <si>
    <t>長崎県吹奏楽コンクール参加申込書</t>
  </si>
  <si>
    <t>地区代表として県大会に推薦された場合、県大会に</t>
  </si>
  <si>
    <t>出演します</t>
  </si>
  <si>
    <t>出演しません</t>
  </si>
  <si>
    <t>※ どちらか一方に○をしてください</t>
  </si>
  <si>
    <t>地区</t>
  </si>
  <si>
    <t>ハープ</t>
  </si>
  <si>
    <t>チェレスタ</t>
  </si>
  <si>
    <t>マリンバ</t>
  </si>
  <si>
    <t>（４オクターヴ以上）</t>
  </si>
  <si>
    <t>ハープ</t>
  </si>
  <si>
    <t>チェレスタ</t>
  </si>
  <si>
    <t>マリンバ</t>
  </si>
  <si>
    <t>その他（</t>
  </si>
  <si>
    <t>）</t>
  </si>
  <si>
    <t>４　その他(楽器名を記入)</t>
  </si>
  <si>
    <t>１　ハープ</t>
  </si>
  <si>
    <t>２　チェレスタ</t>
  </si>
  <si>
    <t>３　マリンバ（４オクターヴ以上）</t>
  </si>
  <si>
    <t>フリガナ</t>
  </si>
  <si>
    <t>フリガナ</t>
  </si>
  <si>
    <t>フリガナ</t>
  </si>
  <si>
    <t>自由曲①</t>
  </si>
  <si>
    <t>※登録できる人数は演奏人数プラス５名以内です。</t>
  </si>
  <si>
    <t>自由曲②</t>
  </si>
  <si>
    <t>↑該当するものに○</t>
  </si>
  <si>
    <t>自由曲の編曲手続きは（該当するものに○）</t>
  </si>
  <si>
    <t>①</t>
  </si>
  <si>
    <t>②</t>
  </si>
  <si>
    <t>自　由　曲 　①</t>
  </si>
  <si>
    <t>自　由　曲　②</t>
  </si>
  <si>
    <t>自由曲①</t>
  </si>
  <si>
    <t>自由曲②</t>
  </si>
  <si>
    <t>職場・一般</t>
  </si>
  <si>
    <t>特殊楽器
（大型楽器）</t>
  </si>
  <si>
    <t>オフステージ</t>
  </si>
  <si>
    <t>ｱﾙｶｽSASEBO</t>
  </si>
  <si>
    <t>（ｱﾙｶｽSASEBO）</t>
  </si>
  <si>
    <t>→</t>
  </si>
  <si>
    <t>※　各団体が持参する楽器に○（特殊楽器は県吹連は貸し出しません。）</t>
  </si>
  <si>
    <t>※出演順番並びに時間は、事務局で記入します。</t>
  </si>
  <si>
    <t>吹奏楽コンクールにおける当団体の演奏について、吹奏楽連盟指定の各社により、
録音・写真撮影・ビデオ収録・販売されることを</t>
  </si>
  <si>
    <t>吹奏楽コンクールにおけるプログラムに、参加生徒名簿を掲載することを</t>
  </si>
  <si>
    <t>※演奏人数は、中学校５０名以内、高等学校・大学の部は５５名以内、職場一般の部は６５名以内です。</t>
  </si>
  <si>
    <t>（曲名）</t>
  </si>
  <si>
    <t>③録音・写真撮影・ビデオ収録・販売に関する承諾について→</t>
  </si>
  <si>
    <t>④プログラムへの名簿掲載に関する承諾について→</t>
  </si>
  <si>
    <t>→</t>
  </si>
  <si>
    <r>
      <t>　</t>
    </r>
    <r>
      <rPr>
        <sz val="11"/>
        <rFont val="HG創英角ｺﾞｼｯｸUB"/>
        <family val="0"/>
      </rPr>
      <t>【入力要領】</t>
    </r>
    <r>
      <rPr>
        <sz val="11"/>
        <rFont val="ＭＳ 明朝"/>
        <family val="0"/>
      </rPr>
      <t xml:space="preserve">
　　吹奏楽コンクール地区大会において、地区代表として県大会に推薦
　　された場合、県大会に
　１．出演する　　→</t>
    </r>
    <r>
      <rPr>
        <b/>
        <sz val="11"/>
        <rFont val="ＭＳ 明朝"/>
        <family val="0"/>
      </rPr>
      <t>１</t>
    </r>
    <r>
      <rPr>
        <sz val="11"/>
        <rFont val="ＭＳ 明朝"/>
        <family val="0"/>
      </rPr>
      <t xml:space="preserve">
　２．出演しない　→</t>
    </r>
    <r>
      <rPr>
        <b/>
        <sz val="11"/>
        <rFont val="ＭＳ 明朝"/>
        <family val="0"/>
      </rPr>
      <t>２</t>
    </r>
  </si>
  <si>
    <r>
      <t>⑦コンクールの役員について、</t>
    </r>
    <r>
      <rPr>
        <b/>
        <u val="double"/>
        <sz val="14"/>
        <rFont val="ＭＳ ゴシック"/>
        <family val="0"/>
      </rPr>
      <t>役員ができない日</t>
    </r>
    <r>
      <rPr>
        <b/>
        <sz val="14"/>
        <rFont val="ＭＳ ゴシック"/>
        <family val="0"/>
      </rPr>
      <t>に１を
　入力してください。</t>
    </r>
  </si>
  <si>
    <t>②申し込み団体の連絡先などについて入力してください。</t>
  </si>
  <si>
    <t>責任者緊急連絡先（携帯電話）</t>
  </si>
  <si>
    <r>
      <t xml:space="preserve">組曲等の演奏部分
（演奏する楽章）
</t>
    </r>
    <r>
      <rPr>
        <sz val="11"/>
        <rFont val="ＭＳ 明朝"/>
        <family val="0"/>
      </rPr>
      <t>※日本語でよい</t>
    </r>
  </si>
  <si>
    <t>⑧出場する部門を入力してください。→</t>
  </si>
  <si>
    <t>⑩指揮者名及びフリガナを入力してください。</t>
  </si>
  <si>
    <r>
      <t>⑫自由曲</t>
    </r>
    <r>
      <rPr>
        <b/>
        <sz val="14"/>
        <color indexed="10"/>
        <rFont val="ＭＳ ゴシック"/>
        <family val="0"/>
      </rPr>
      <t>（全部門）</t>
    </r>
    <r>
      <rPr>
        <b/>
        <sz val="14"/>
        <rFont val="ＭＳ ゴシック"/>
        <family val="0"/>
      </rPr>
      <t>について入力してください。</t>
    </r>
  </si>
  <si>
    <r>
      <t>⑬自由曲</t>
    </r>
    <r>
      <rPr>
        <b/>
        <sz val="13"/>
        <color indexed="10"/>
        <rFont val="ＭＳ ゴシック"/>
        <family val="0"/>
      </rPr>
      <t>（全部門）</t>
    </r>
    <r>
      <rPr>
        <b/>
        <sz val="13"/>
        <rFont val="ＭＳ ゴシック"/>
        <family val="0"/>
      </rPr>
      <t>の編曲手続きについて入力してください。→</t>
    </r>
  </si>
  <si>
    <r>
      <t>　</t>
    </r>
    <r>
      <rPr>
        <sz val="11"/>
        <rFont val="HG創英角ｺﾞｼｯｸUB"/>
        <family val="0"/>
      </rPr>
      <t>【入力要領】</t>
    </r>
    <r>
      <rPr>
        <sz val="11"/>
        <rFont val="ＭＳ ゴシック"/>
        <family val="0"/>
      </rPr>
      <t xml:space="preserve">
　　</t>
    </r>
    <r>
      <rPr>
        <sz val="11"/>
        <rFont val="ＭＳ 明朝"/>
        <family val="0"/>
      </rPr>
      <t>１．使用する　　→</t>
    </r>
    <r>
      <rPr>
        <b/>
        <sz val="11"/>
        <rFont val="ＭＳ 明朝"/>
        <family val="0"/>
      </rPr>
      <t>１</t>
    </r>
    <r>
      <rPr>
        <sz val="11"/>
        <rFont val="ＭＳ 明朝"/>
        <family val="0"/>
      </rPr>
      <t xml:space="preserve">
　　２．使用しない　→</t>
    </r>
    <r>
      <rPr>
        <b/>
        <sz val="11"/>
        <rFont val="ＭＳ 明朝"/>
        <family val="0"/>
      </rPr>
      <t>２</t>
    </r>
  </si>
  <si>
    <t>（吹連が貸し出すものではありません）</t>
  </si>
  <si>
    <r>
      <t>　</t>
    </r>
    <r>
      <rPr>
        <sz val="11"/>
        <rFont val="HG創英角ｺﾞｼｯｸUB"/>
        <family val="0"/>
      </rPr>
      <t>【入力要領】</t>
    </r>
    <r>
      <rPr>
        <sz val="11"/>
        <rFont val="ＭＳ ゴシック"/>
        <family val="0"/>
      </rPr>
      <t xml:space="preserve">
　　</t>
    </r>
    <r>
      <rPr>
        <sz val="11"/>
        <rFont val="ＭＳ 明朝"/>
        <family val="0"/>
      </rPr>
      <t>※オフステージとは舞台袖や花道で演奏することです。
　　　</t>
    </r>
    <r>
      <rPr>
        <sz val="11"/>
        <color indexed="10"/>
        <rFont val="ＭＳ 明朝"/>
        <family val="0"/>
      </rPr>
      <t>楽譜に指定されている場合のみ使用できます。</t>
    </r>
    <r>
      <rPr>
        <sz val="11"/>
        <rFont val="ＭＳ 明朝"/>
        <family val="0"/>
      </rPr>
      <t xml:space="preserve">
　　※使用しない場合は入力する必要はありません。</t>
    </r>
  </si>
  <si>
    <t>⑯ピアノをコンクールで使用しますか。→</t>
  </si>
  <si>
    <t>⑱オフステージを使用する場合は１を入力してください。→</t>
  </si>
  <si>
    <t>⑲出演者について</t>
  </si>
  <si>
    <r>
      <t>【入力要領(登録者の氏名)】</t>
    </r>
    <r>
      <rPr>
        <sz val="11"/>
        <rFont val="ＭＳ ゴシック"/>
        <family val="0"/>
      </rPr>
      <t xml:space="preserve">
　</t>
    </r>
    <r>
      <rPr>
        <sz val="11"/>
        <rFont val="ＭＳ 明朝"/>
        <family val="0"/>
      </rPr>
      <t>※プログラムの原稿になりますので正確
　　に入力してください。
　　</t>
    </r>
    <r>
      <rPr>
        <sz val="11"/>
        <color indexed="10"/>
        <rFont val="ＭＳ 明朝"/>
        <family val="0"/>
      </rPr>
      <t>ここに入力された氏名（外字等を除く）
　　が、そのままプログラムに掲載されます。</t>
    </r>
    <r>
      <rPr>
        <sz val="11"/>
        <rFont val="ＭＳ 明朝"/>
        <family val="0"/>
      </rPr>
      <t xml:space="preserve">
　※姓と名の間を１文字空けて入力してく
　　ださい。　（例）長崎　太郎
　　　　　　　　　　佐世保　花子</t>
    </r>
  </si>
  <si>
    <r>
      <t>　</t>
    </r>
    <r>
      <rPr>
        <sz val="11"/>
        <rFont val="HG創英角ｺﾞｼｯｸUB"/>
        <family val="0"/>
      </rPr>
      <t>【入力要領】</t>
    </r>
    <r>
      <rPr>
        <sz val="11"/>
        <rFont val="ＭＳ 明朝"/>
        <family val="0"/>
      </rPr>
      <t xml:space="preserve">
　　※吹奏楽コンクールにおける演奏について、吹奏楽連盟協定の各社により、録音・
　　　写真撮影・ビデオ収録・販売されることを承諾するかについてお答えください。
　　１．承諾する　　→</t>
    </r>
    <r>
      <rPr>
        <b/>
        <sz val="11"/>
        <rFont val="ＭＳ 明朝"/>
        <family val="0"/>
      </rPr>
      <t>１</t>
    </r>
    <r>
      <rPr>
        <sz val="11"/>
        <rFont val="ＭＳ 明朝"/>
        <family val="0"/>
      </rPr>
      <t xml:space="preserve">
　　２．承諾しない　→</t>
    </r>
    <r>
      <rPr>
        <b/>
        <sz val="11"/>
        <rFont val="ＭＳ 明朝"/>
        <family val="0"/>
      </rPr>
      <t>２</t>
    </r>
  </si>
  <si>
    <t>（長崎ﾌﾞﾘｯｸﾎｰﾙ）</t>
  </si>
  <si>
    <t>大学県大会・高等学校1日目</t>
  </si>
  <si>
    <t>高等学校2日目</t>
  </si>
  <si>
    <t>大学・高校1日目</t>
  </si>
  <si>
    <t>高校2日目</t>
  </si>
  <si>
    <t>役員ができない日
に×印を記入して
ください。</t>
  </si>
  <si>
    <t>＊太線の枠内のみ記入してください。</t>
  </si>
  <si>
    <t>No,</t>
  </si>
  <si>
    <t>提出日</t>
  </si>
  <si>
    <t>会場名</t>
  </si>
  <si>
    <t>公演回数</t>
  </si>
  <si>
    <t>回</t>
  </si>
  <si>
    <t>平均入場料</t>
  </si>
  <si>
    <t>レコード</t>
  </si>
  <si>
    <t>公演所要時間</t>
  </si>
  <si>
    <t>開催日</t>
  </si>
  <si>
    <t>日間</t>
  </si>
  <si>
    <t>申込者名</t>
  </si>
  <si>
    <t>会場の定員数</t>
  </si>
  <si>
    <t>適</t>
  </si>
  <si>
    <t>演奏曲目（上段にご記入下さい）</t>
  </si>
  <si>
    <t>作（訳）詞者</t>
  </si>
  <si>
    <t>利用方法</t>
  </si>
  <si>
    <t>作（編）曲者</t>
  </si>
  <si>
    <t>出演団体名</t>
  </si>
  <si>
    <t>演奏
時間</t>
  </si>
  <si>
    <t>演奏
回数</t>
  </si>
  <si>
    <t>使　用　料
（作品バリュー）</t>
  </si>
  <si>
    <t>作品コード</t>
  </si>
  <si>
    <t>3器楽のみ</t>
  </si>
  <si>
    <t>１．原詞</t>
  </si>
  <si>
    <t>１回</t>
  </si>
  <si>
    <t>２．訳詞</t>
  </si>
  <si>
    <t>請求日</t>
  </si>
  <si>
    <t>消費税相当額</t>
  </si>
  <si>
    <t>請求書番号</t>
  </si>
  <si>
    <t>種目
規定区分</t>
  </si>
  <si>
    <t>Ａ</t>
  </si>
  <si>
    <t>催物名称</t>
  </si>
  <si>
    <t>みなし 
回　数</t>
  </si>
  <si>
    <t>演　奏　利　用　明　細　書</t>
  </si>
  <si>
    <t>※メドレー、又は組曲を抜粋して利用する場合は１曲ごとに
　 ご記入下さい。</t>
  </si>
  <si>
    <t>JASRAC</t>
  </si>
  <si>
    <t>小　　　　　計</t>
  </si>
  <si>
    <t>合　　　　　計</t>
  </si>
  <si>
    <t>Ｎ・Ｍ･･･当協会管理外</t>
  </si>
  <si>
    <t>Ｐ・Ｄ･･･著作権消滅</t>
  </si>
  <si>
    <t>長崎県吹奏楽連盟</t>
  </si>
  <si>
    <t xml:space="preserve"> 払込金受領証（コピー可）　貼付欄
　(横向きにお貼りください。）
</t>
  </si>
  <si>
    <r>
      <t>　</t>
    </r>
    <r>
      <rPr>
        <sz val="11"/>
        <rFont val="HG創英角ｺﾞｼｯｸUB"/>
        <family val="0"/>
      </rPr>
      <t>【入力要領】</t>
    </r>
    <r>
      <rPr>
        <sz val="11"/>
        <rFont val="ＭＳ ゴシック"/>
        <family val="0"/>
      </rPr>
      <t xml:space="preserve">
　　</t>
    </r>
    <r>
      <rPr>
        <sz val="11"/>
        <rFont val="ＭＳ 明朝"/>
        <family val="0"/>
      </rPr>
      <t>１．済んでいる　→</t>
    </r>
    <r>
      <rPr>
        <b/>
        <sz val="11"/>
        <rFont val="ＭＳ 明朝"/>
        <family val="0"/>
      </rPr>
      <t>１</t>
    </r>
    <r>
      <rPr>
        <sz val="11"/>
        <rFont val="ＭＳ 明朝"/>
        <family val="0"/>
      </rPr>
      <t xml:space="preserve">
　　２．済んでいない　→</t>
    </r>
    <r>
      <rPr>
        <b/>
        <sz val="11"/>
        <rFont val="ＭＳ 明朝"/>
        <family val="0"/>
      </rPr>
      <t>２</t>
    </r>
    <r>
      <rPr>
        <sz val="11"/>
        <rFont val="ＭＳ 明朝"/>
        <family val="0"/>
      </rPr>
      <t xml:space="preserve">
　　３．出版されている楽譜(レンタル譜を含む)を使用しているので不要　→</t>
    </r>
    <r>
      <rPr>
        <b/>
        <sz val="11"/>
        <rFont val="ＭＳ 明朝"/>
        <family val="0"/>
      </rPr>
      <t>３</t>
    </r>
    <r>
      <rPr>
        <sz val="11"/>
        <rFont val="ＭＳ 明朝"/>
        <family val="0"/>
      </rPr>
      <t xml:space="preserve">
　　４．著作権消滅により不要　→</t>
    </r>
    <r>
      <rPr>
        <b/>
        <sz val="11"/>
        <rFont val="ＭＳ 明朝"/>
        <family val="0"/>
      </rPr>
      <t>４</t>
    </r>
    <r>
      <rPr>
        <sz val="11"/>
        <rFont val="ＭＳ 明朝"/>
        <family val="0"/>
      </rPr>
      <t xml:space="preserve">
　　５．オリジナル作品のため不要　→</t>
    </r>
    <r>
      <rPr>
        <b/>
        <sz val="11"/>
        <rFont val="ＭＳ 明朝"/>
        <family val="0"/>
      </rPr>
      <t>５</t>
    </r>
  </si>
  <si>
    <r>
      <t>↑　ここまでで</t>
    </r>
    <r>
      <rPr>
        <sz val="20"/>
        <color indexed="10"/>
        <rFont val="HG創英角ｺﾞｼｯｸUB"/>
        <family val="0"/>
      </rPr>
      <t>参加申込書が完成</t>
    </r>
    <r>
      <rPr>
        <sz val="20"/>
        <color indexed="9"/>
        <rFont val="HG創英角ｺﾞｼｯｸUB"/>
        <family val="0"/>
      </rPr>
      <t>です。　↑</t>
    </r>
  </si>
  <si>
    <r>
      <t>シート「④演奏利用明細書」「⑤アナウンス原稿」を印刷</t>
    </r>
    <r>
      <rPr>
        <sz val="11"/>
        <rFont val="ＭＳ ゴシック"/>
        <family val="0"/>
      </rPr>
      <t xml:space="preserve">して、入力ミスがないか確認し、代表者会に持参、提出してください。
</t>
    </r>
  </si>
  <si>
    <r>
      <t>↑　ここまでで</t>
    </r>
    <r>
      <rPr>
        <sz val="20"/>
        <color indexed="10"/>
        <rFont val="HG創英角ｺﾞｼｯｸUB"/>
        <family val="0"/>
      </rPr>
      <t>著作権申請書が完成</t>
    </r>
    <r>
      <rPr>
        <sz val="20"/>
        <color indexed="9"/>
        <rFont val="HG創英角ｺﾞｼｯｸUB"/>
        <family val="0"/>
      </rPr>
      <t>です。　↑</t>
    </r>
  </si>
  <si>
    <r>
      <t>↓　以下を入力すると</t>
    </r>
    <r>
      <rPr>
        <sz val="20"/>
        <color indexed="10"/>
        <rFont val="HG創英角ｺﾞｼｯｸUB"/>
        <family val="0"/>
      </rPr>
      <t>プログラム原稿が完成</t>
    </r>
    <r>
      <rPr>
        <sz val="20"/>
        <color indexed="9"/>
        <rFont val="HG創英角ｺﾞｼｯｸUB"/>
        <family val="0"/>
      </rPr>
      <t>です。　↓</t>
    </r>
  </si>
  <si>
    <r>
      <t>登録者の氏名を入力後、シート「⑥プログラム原稿」を印刷</t>
    </r>
    <r>
      <rPr>
        <sz val="11"/>
        <rFont val="ＭＳ ゴシック"/>
        <family val="0"/>
      </rPr>
      <t xml:space="preserve">して、入力ミスがないか確認し、
</t>
    </r>
    <r>
      <rPr>
        <sz val="11"/>
        <color indexed="10"/>
        <rFont val="ＭＳ ゴシック"/>
        <family val="0"/>
      </rPr>
      <t>外字等があれば以下の指示に従って入力、記入</t>
    </r>
    <r>
      <rPr>
        <sz val="11"/>
        <rFont val="ＭＳ ゴシック"/>
        <family val="0"/>
      </rPr>
      <t xml:space="preserve">し、代表者会に持参、提出してください。
</t>
    </r>
  </si>
  <si>
    <r>
      <t>以上で</t>
    </r>
    <r>
      <rPr>
        <sz val="20"/>
        <color indexed="10"/>
        <rFont val="HG創英角ｺﾞｼｯｸUB"/>
        <family val="0"/>
      </rPr>
      <t>提出書類①③④⑤⑥が完成</t>
    </r>
    <r>
      <rPr>
        <sz val="20"/>
        <color indexed="9"/>
        <rFont val="HG創英角ｺﾞｼｯｸUB"/>
        <family val="0"/>
      </rPr>
      <t>しました。</t>
    </r>
  </si>
  <si>
    <t>(</t>
  </si>
  <si>
    <t>)</t>
  </si>
  <si>
    <t>連盟記入欄↑</t>
  </si>
  <si>
    <t>番　</t>
  </si>
  <si>
    <t xml:space="preserve">番 </t>
  </si>
  <si>
    <t>①団体名及びフリガナを入力してください。</t>
  </si>
  <si>
    <r>
      <t>　</t>
    </r>
    <r>
      <rPr>
        <sz val="11"/>
        <rFont val="HG創英角ｺﾞｼｯｸUB"/>
        <family val="0"/>
      </rPr>
      <t>【入力要領】</t>
    </r>
    <r>
      <rPr>
        <sz val="11"/>
        <rFont val="ＭＳ 明朝"/>
        <family val="0"/>
      </rPr>
      <t xml:space="preserve">
　　※吹奏楽コンクールにおけるプログラムに、参加する児童・生徒・団員の名簿を
　　　掲載することを承諾するかについてお答えください。
　　１．承諾する　　→</t>
    </r>
    <r>
      <rPr>
        <b/>
        <sz val="11"/>
        <rFont val="ＭＳ 明朝"/>
        <family val="0"/>
      </rPr>
      <t>１</t>
    </r>
    <r>
      <rPr>
        <sz val="11"/>
        <rFont val="ＭＳ 明朝"/>
        <family val="0"/>
      </rPr>
      <t xml:space="preserve">
　　２．承諾しない　→</t>
    </r>
    <r>
      <rPr>
        <b/>
        <sz val="11"/>
        <rFont val="ＭＳ 明朝"/>
        <family val="0"/>
      </rPr>
      <t>２</t>
    </r>
  </si>
  <si>
    <r>
      <t>　</t>
    </r>
    <r>
      <rPr>
        <sz val="11"/>
        <rFont val="HG創英角ｺﾞｼｯｸUB"/>
        <family val="0"/>
      </rPr>
      <t>【入力要領】</t>
    </r>
    <r>
      <rPr>
        <sz val="11"/>
        <rFont val="ＭＳ ゴシック"/>
        <family val="0"/>
      </rPr>
      <t xml:space="preserve">
　　※</t>
    </r>
    <r>
      <rPr>
        <sz val="11"/>
        <rFont val="ＭＳ 明朝"/>
        <family val="0"/>
      </rPr>
      <t>指揮者名のフリガナはアナウンス原稿で必要です。</t>
    </r>
    <r>
      <rPr>
        <sz val="11"/>
        <rFont val="ＭＳ ゴシック"/>
        <family val="0"/>
      </rPr>
      <t xml:space="preserve">
　　</t>
    </r>
    <r>
      <rPr>
        <sz val="11"/>
        <rFont val="ＭＳ 明朝"/>
        <family val="0"/>
      </rPr>
      <t>※フリガナは自動で入力されますが、違う場合は直接入力してください。
　　※指揮者名、フリガナとも姓と名の間は１字空けてください。</t>
    </r>
  </si>
  <si>
    <t>諫早文化会館</t>
  </si>
  <si>
    <t>（諫早文化会館）</t>
  </si>
  <si>
    <t>小学生</t>
  </si>
  <si>
    <r>
      <t>↑ ここまでで</t>
    </r>
    <r>
      <rPr>
        <sz val="20"/>
        <color indexed="10"/>
        <rFont val="HG創英角ｺﾞｼｯｸUB"/>
        <family val="0"/>
      </rPr>
      <t xml:space="preserve">演奏利用明細書･アナウンス原稿 </t>
    </r>
    <r>
      <rPr>
        <sz val="20"/>
        <color indexed="9"/>
        <rFont val="HG創英角ｺﾞｼｯｸUB"/>
        <family val="0"/>
      </rPr>
      <t>↑</t>
    </r>
    <r>
      <rPr>
        <sz val="20"/>
        <color indexed="10"/>
        <rFont val="HG創英角ｺﾞｼｯｸUB"/>
        <family val="0"/>
      </rPr>
      <t xml:space="preserve">
　 が完成</t>
    </r>
    <r>
      <rPr>
        <sz val="20"/>
        <color indexed="9"/>
        <rFont val="HG創英角ｺﾞｼｯｸUB"/>
        <family val="0"/>
      </rPr>
      <t>です。</t>
    </r>
  </si>
  <si>
    <t>小学生の部</t>
  </si>
  <si>
    <t>※小学生の部の演奏人数は自由です。</t>
  </si>
  <si>
    <r>
      <t>⑪課題曲</t>
    </r>
    <r>
      <rPr>
        <b/>
        <sz val="14"/>
        <color indexed="10"/>
        <rFont val="ＭＳ ゴシック"/>
        <family val="0"/>
      </rPr>
      <t>（小学生の部は不要）</t>
    </r>
    <r>
      <rPr>
        <b/>
        <sz val="14"/>
        <rFont val="ＭＳ ゴシック"/>
        <family val="0"/>
      </rPr>
      <t>を入力してください。→</t>
    </r>
  </si>
  <si>
    <r>
      <t>⑭</t>
    </r>
    <r>
      <rPr>
        <b/>
        <sz val="14"/>
        <color indexed="10"/>
        <rFont val="ＭＳ ゴシック"/>
        <family val="0"/>
      </rPr>
      <t>（小学生部門で、自由曲を２曲演奏する団体のみ）
　</t>
    </r>
    <r>
      <rPr>
        <b/>
        <sz val="14"/>
        <rFont val="ＭＳ ゴシック"/>
        <family val="0"/>
      </rPr>
      <t>自由曲（２曲目）について入力してください。</t>
    </r>
  </si>
  <si>
    <r>
      <t>⑮</t>
    </r>
    <r>
      <rPr>
        <b/>
        <sz val="14"/>
        <color indexed="10"/>
        <rFont val="ＭＳ ゴシック"/>
        <family val="0"/>
      </rPr>
      <t>(小学生のみ)</t>
    </r>
    <r>
      <rPr>
        <b/>
        <sz val="13"/>
        <rFont val="ＭＳ ゴシック"/>
        <family val="0"/>
      </rPr>
      <t>自由曲の編曲手続きについて入力してください｡→</t>
    </r>
  </si>
  <si>
    <t>の部</t>
  </si>
  <si>
    <r>
      <t>⑰各団体が</t>
    </r>
    <r>
      <rPr>
        <b/>
        <u val="double"/>
        <sz val="14"/>
        <rFont val="ＭＳ ゴシック"/>
        <family val="0"/>
      </rPr>
      <t>持参する特殊楽器（大型楽器）</t>
    </r>
    <r>
      <rPr>
        <b/>
        <sz val="14"/>
        <rFont val="ＭＳ ゴシック"/>
        <family val="0"/>
      </rPr>
      <t>に１を入力してください。</t>
    </r>
  </si>
  <si>
    <r>
      <t>シート「①参加申込書」を印刷</t>
    </r>
    <r>
      <rPr>
        <sz val="11"/>
        <rFont val="ＭＳ ゴシック"/>
        <family val="0"/>
      </rPr>
      <t>して、入力ミスがないか確認し、</t>
    </r>
    <r>
      <rPr>
        <sz val="11"/>
        <color indexed="10"/>
        <rFont val="ＭＳ ゴシック"/>
        <family val="0"/>
      </rPr>
      <t>公印（団体印）を押印</t>
    </r>
    <r>
      <rPr>
        <sz val="11"/>
        <rFont val="ＭＳ ゴシック"/>
        <family val="0"/>
      </rPr>
      <t>して
締切までに大会委員長へ提出（郵送もしくは持参）してください。</t>
    </r>
  </si>
  <si>
    <r>
      <t>このシートに入力後、提出書類のシートをすべて印刷</t>
    </r>
    <r>
      <rPr>
        <sz val="11"/>
        <rFont val="ＭＳ ゴシック"/>
        <family val="0"/>
      </rPr>
      <t>して期日までに提出してください。
その際に、公印（団体印）の押印や、入力ミスがないかよく確認してください。</t>
    </r>
  </si>
  <si>
    <t>第６８回長崎県吹奏楽コンクールへ参加いたします。</t>
  </si>
  <si>
    <t>　第６８回長崎県吹奏楽コンクール地区大会において、</t>
  </si>
  <si>
    <t>7/22(土)</t>
  </si>
  <si>
    <t>7/23(日)</t>
  </si>
  <si>
    <t>7/29(土)</t>
  </si>
  <si>
    <t>小学生県大会・中学生県南地区大会</t>
  </si>
  <si>
    <t>中学生県央地区大会</t>
  </si>
  <si>
    <t>7/30(日)</t>
  </si>
  <si>
    <t>8/ 6(日)</t>
  </si>
  <si>
    <t>中学生県北地区大会</t>
  </si>
  <si>
    <t>中学生県大会・職場一般県大会</t>
  </si>
  <si>
    <r>
      <t>　</t>
    </r>
    <r>
      <rPr>
        <sz val="11"/>
        <rFont val="HG創英角ｺﾞｼｯｸUB"/>
        <family val="0"/>
      </rPr>
      <t>【入力要領】</t>
    </r>
    <r>
      <rPr>
        <sz val="11"/>
        <rFont val="ＭＳ ゴシック"/>
        <family val="0"/>
      </rPr>
      <t xml:space="preserve">
　　</t>
    </r>
    <r>
      <rPr>
        <sz val="11"/>
        <rFont val="ＭＳ 明朝"/>
        <family val="0"/>
      </rPr>
      <t>小学生の部　→</t>
    </r>
    <r>
      <rPr>
        <b/>
        <sz val="11"/>
        <rFont val="ＭＳ 明朝"/>
        <family val="0"/>
      </rPr>
      <t>１</t>
    </r>
    <r>
      <rPr>
        <sz val="11"/>
        <rFont val="ＭＳ 明朝"/>
        <family val="0"/>
      </rPr>
      <t>　　中学生の部　→</t>
    </r>
    <r>
      <rPr>
        <b/>
        <sz val="11"/>
        <rFont val="ＭＳ 明朝"/>
        <family val="0"/>
      </rPr>
      <t>２</t>
    </r>
    <r>
      <rPr>
        <sz val="11"/>
        <rFont val="ＭＳ 明朝"/>
        <family val="0"/>
      </rPr>
      <t>　　高等学校の部　→</t>
    </r>
    <r>
      <rPr>
        <b/>
        <sz val="11"/>
        <rFont val="ＭＳ 明朝"/>
        <family val="0"/>
      </rPr>
      <t>３</t>
    </r>
    <r>
      <rPr>
        <sz val="11"/>
        <rFont val="ＭＳ 明朝"/>
        <family val="0"/>
      </rPr>
      <t xml:space="preserve">
　　大学の部　→</t>
    </r>
    <r>
      <rPr>
        <b/>
        <sz val="11"/>
        <rFont val="ＭＳ 明朝"/>
        <family val="0"/>
      </rPr>
      <t>４</t>
    </r>
    <r>
      <rPr>
        <sz val="11"/>
        <rFont val="ＭＳ 明朝"/>
        <family val="0"/>
      </rPr>
      <t>　　職場・一般の部　→</t>
    </r>
    <r>
      <rPr>
        <b/>
        <sz val="11"/>
        <rFont val="ＭＳ 明朝"/>
        <family val="0"/>
      </rPr>
      <t>５</t>
    </r>
  </si>
  <si>
    <r>
      <t>　</t>
    </r>
    <r>
      <rPr>
        <sz val="11"/>
        <rFont val="HG創英角ｺﾞｼｯｸUB"/>
        <family val="0"/>
      </rPr>
      <t>【入力要領】</t>
    </r>
    <r>
      <rPr>
        <sz val="11"/>
        <rFont val="ＭＳ ゴシック"/>
        <family val="0"/>
      </rPr>
      <t xml:space="preserve">
　　</t>
    </r>
    <r>
      <rPr>
        <sz val="11"/>
        <rFont val="ＭＳ 明朝"/>
        <family val="0"/>
      </rPr>
      <t>Ｉ　行進曲「煌めきの朝」　→</t>
    </r>
    <r>
      <rPr>
        <b/>
        <sz val="11"/>
        <rFont val="ＭＳ 明朝"/>
        <family val="0"/>
      </rPr>
      <t>１</t>
    </r>
    <r>
      <rPr>
        <sz val="11"/>
        <rFont val="ＭＳ 明朝"/>
        <family val="0"/>
      </rPr>
      <t xml:space="preserve">
　　Ⅱ　ポロネーズとアリア ～吹奏楽のために～　→</t>
    </r>
    <r>
      <rPr>
        <b/>
        <sz val="11"/>
        <rFont val="ＭＳ 明朝"/>
        <family val="0"/>
      </rPr>
      <t>２</t>
    </r>
    <r>
      <rPr>
        <sz val="11"/>
        <rFont val="ＭＳ 明朝"/>
        <family val="0"/>
      </rPr>
      <t xml:space="preserve">
　　Ⅲ　レトロ　→</t>
    </r>
    <r>
      <rPr>
        <b/>
        <sz val="11"/>
        <rFont val="ＭＳ 明朝"/>
        <family val="0"/>
      </rPr>
      <t>３</t>
    </r>
    <r>
      <rPr>
        <sz val="11"/>
        <rFont val="ＭＳ 明朝"/>
        <family val="0"/>
      </rPr>
      <t xml:space="preserve">
　　Ⅳ　マーチ「ペガサスの夢」　→</t>
    </r>
    <r>
      <rPr>
        <b/>
        <sz val="11"/>
        <rFont val="ＭＳ 明朝"/>
        <family val="0"/>
      </rPr>
      <t>４</t>
    </r>
  </si>
  <si>
    <t>中学生</t>
  </si>
  <si>
    <t>行進曲「煌めきの朝」</t>
  </si>
  <si>
    <t>ポロネーズとアリア ～吹奏楽のために～</t>
  </si>
  <si>
    <t>レトロ</t>
  </si>
  <si>
    <t>マーチ「ペガサスの夢」</t>
  </si>
  <si>
    <t>長崎ﾌﾞﾘｯｸﾎｰﾙ</t>
  </si>
  <si>
    <t>中学生県央</t>
  </si>
  <si>
    <t>小学生・中学生県南</t>
  </si>
  <si>
    <t>中学生県北</t>
  </si>
  <si>
    <t>中学生・職場一般県大会</t>
  </si>
  <si>
    <r>
      <t>　</t>
    </r>
    <r>
      <rPr>
        <sz val="11"/>
        <rFont val="HG創英角ｺﾞｼｯｸUB"/>
        <family val="0"/>
      </rPr>
      <t>【入力要領】</t>
    </r>
    <r>
      <rPr>
        <sz val="11"/>
        <rFont val="ＭＳ ゴシック"/>
        <family val="0"/>
      </rPr>
      <t xml:space="preserve">
　　</t>
    </r>
    <r>
      <rPr>
        <sz val="11"/>
        <rFont val="ＭＳ 明朝"/>
        <family val="0"/>
      </rPr>
      <t>※</t>
    </r>
    <r>
      <rPr>
        <sz val="11"/>
        <color indexed="10"/>
        <rFont val="ＭＳ 明朝"/>
        <family val="0"/>
      </rPr>
      <t>出演日以外で</t>
    </r>
    <r>
      <rPr>
        <u val="double"/>
        <sz val="11"/>
        <color indexed="10"/>
        <rFont val="ＭＳ 明朝"/>
        <family val="0"/>
      </rPr>
      <t>役員ができない日</t>
    </r>
    <r>
      <rPr>
        <sz val="11"/>
        <color indexed="10"/>
        <rFont val="ＭＳ 明朝"/>
        <family val="0"/>
      </rPr>
      <t>に</t>
    </r>
    <r>
      <rPr>
        <u val="double"/>
        <sz val="11"/>
        <color indexed="10"/>
        <rFont val="ＭＳ 明朝"/>
        <family val="0"/>
      </rPr>
      <t>１を入力</t>
    </r>
    <r>
      <rPr>
        <sz val="11"/>
        <rFont val="ＭＳ 明朝"/>
        <family val="0"/>
      </rPr>
      <t>してください。
　　※「１」を入力すると、参加申込書に「×」が表示されます。
　　※</t>
    </r>
    <r>
      <rPr>
        <sz val="11"/>
        <color indexed="10"/>
        <rFont val="ＭＳ 明朝"/>
        <family val="0"/>
      </rPr>
      <t>未入力の場合は、参加申込書に「○」が表示されます。
　　</t>
    </r>
    <r>
      <rPr>
        <sz val="11"/>
        <rFont val="ＭＳ 明朝"/>
        <family val="0"/>
      </rPr>
      <t>※</t>
    </r>
    <r>
      <rPr>
        <sz val="11"/>
        <color indexed="10"/>
        <rFont val="ＭＳ 明朝"/>
        <family val="0"/>
      </rPr>
      <t>離島の団体は、すべて１を入力してください。</t>
    </r>
  </si>
  <si>
    <t>第６８回長崎県吹奏楽コンクール著作権申請書</t>
  </si>
  <si>
    <t>第68回長崎県吹奏楽コンクール</t>
  </si>
  <si>
    <t>2023年7月22・23・29・30日
8月6日　※7/30は2会場</t>
  </si>
  <si>
    <t xml:space="preserve">7/22・23・30 ｱﾙｶｽSASEBO
7/29・30 諫早文化会館 8/6 長崎ﾌﾞﾘｯｸﾎｰﾙ </t>
  </si>
  <si>
    <t>第６８回長崎県吹奏楽コンクールアナウンス原稿</t>
  </si>
  <si>
    <t>第６８長崎県吹奏楽コンクールプログラム原稿</t>
  </si>
  <si>
    <t>22023/08/06</t>
  </si>
  <si>
    <t>第６８回長崎県吹奏楽コンクールプログラム原稿</t>
  </si>
  <si>
    <r>
      <t>⑥</t>
    </r>
    <r>
      <rPr>
        <b/>
        <u val="single"/>
        <sz val="14"/>
        <color indexed="10"/>
        <rFont val="ＭＳ ゴシック"/>
        <family val="0"/>
      </rPr>
      <t>離島の中学校</t>
    </r>
    <r>
      <rPr>
        <b/>
        <sz val="14"/>
        <color indexed="10"/>
        <rFont val="ＭＳ ゴシック"/>
        <family val="0"/>
      </rPr>
      <t>並びに</t>
    </r>
    <r>
      <rPr>
        <b/>
        <u val="single"/>
        <sz val="14"/>
        <color indexed="10"/>
        <rFont val="ＭＳ ゴシック"/>
        <family val="0"/>
      </rPr>
      <t>中学校の地域バンド</t>
    </r>
    <r>
      <rPr>
        <b/>
        <sz val="14"/>
        <color indexed="10"/>
        <rFont val="ＭＳ ゴシック"/>
        <family val="0"/>
      </rPr>
      <t>のみ</t>
    </r>
    <r>
      <rPr>
        <b/>
        <sz val="14"/>
        <rFont val="ＭＳ ゴシック"/>
        <family val="0"/>
      </rPr>
      <t>お答えください。</t>
    </r>
  </si>
  <si>
    <r>
      <t xml:space="preserve">  </t>
    </r>
    <r>
      <rPr>
        <sz val="11"/>
        <rFont val="HG創英角ｺﾞｼｯｸUB"/>
        <family val="0"/>
      </rPr>
      <t>【入力要領】
　　</t>
    </r>
    <r>
      <rPr>
        <sz val="11"/>
        <rFont val="ＭＳ 明朝"/>
        <family val="0"/>
      </rPr>
      <t>該当する地区（地区大会から参加する</t>
    </r>
    <r>
      <rPr>
        <b/>
        <u val="single"/>
        <sz val="11"/>
        <color indexed="10"/>
        <rFont val="ＭＳ 明朝"/>
        <family val="0"/>
      </rPr>
      <t>離島の中学校</t>
    </r>
    <r>
      <rPr>
        <sz val="11"/>
        <rFont val="ＭＳ 明朝"/>
        <family val="0"/>
      </rPr>
      <t>並びに</t>
    </r>
    <r>
      <rPr>
        <b/>
        <u val="single"/>
        <sz val="11"/>
        <color indexed="10"/>
        <rFont val="ＭＳ 明朝"/>
        <family val="0"/>
      </rPr>
      <t>中学校の</t>
    </r>
    <r>
      <rPr>
        <sz val="11"/>
        <rFont val="ＭＳ 明朝"/>
        <family val="0"/>
      </rPr>
      <t xml:space="preserve">
　　</t>
    </r>
    <r>
      <rPr>
        <b/>
        <u val="single"/>
        <sz val="11"/>
        <color indexed="10"/>
        <rFont val="ＭＳ 明朝"/>
        <family val="0"/>
      </rPr>
      <t>地域バンド</t>
    </r>
    <r>
      <rPr>
        <sz val="11"/>
        <rFont val="ＭＳ 明朝"/>
        <family val="0"/>
      </rPr>
      <t>は参加する地区）をお答えください。
　１．県北大会　→</t>
    </r>
    <r>
      <rPr>
        <b/>
        <sz val="11"/>
        <rFont val="ＭＳ 明朝"/>
        <family val="0"/>
      </rPr>
      <t>１</t>
    </r>
    <r>
      <rPr>
        <sz val="11"/>
        <rFont val="ＭＳ 明朝"/>
        <family val="0"/>
      </rPr>
      <t xml:space="preserve">
　２．県央大会　→</t>
    </r>
    <r>
      <rPr>
        <b/>
        <sz val="11"/>
        <rFont val="ＭＳ 明朝"/>
        <family val="0"/>
      </rPr>
      <t>２</t>
    </r>
    <r>
      <rPr>
        <sz val="11"/>
        <rFont val="ＭＳ 明朝"/>
        <family val="0"/>
      </rPr>
      <t xml:space="preserve">
　３．県南大会　→</t>
    </r>
    <r>
      <rPr>
        <b/>
        <sz val="11"/>
        <rFont val="ＭＳ 明朝"/>
        <family val="0"/>
      </rPr>
      <t>３</t>
    </r>
  </si>
  <si>
    <r>
      <t>　【入力要領(登録者数、演奏者数)】
　　</t>
    </r>
    <r>
      <rPr>
        <sz val="11"/>
        <color indexed="10"/>
        <rFont val="ＭＳ 明朝"/>
        <family val="0"/>
      </rPr>
      <t>※登録できる人数は、
　　　演奏人数＋５名以内です。</t>
    </r>
    <r>
      <rPr>
        <sz val="11"/>
        <rFont val="ＭＳ ゴシック"/>
        <family val="0"/>
      </rPr>
      <t xml:space="preserve">
　　</t>
    </r>
    <r>
      <rPr>
        <sz val="11"/>
        <rFont val="ＭＳ 明朝"/>
        <family val="0"/>
      </rPr>
      <t>※演奏人数は次の通りです。
　　　小学生の部　　　　自　　　由
　　　中学生の部　      ５０名以内
  　  高等学校の部　　　５５名以内
　　　大学の部　　　　　５５名以内
　　　職場・一般の部　　６５名以内</t>
    </r>
  </si>
  <si>
    <r>
      <t>⑨</t>
    </r>
    <r>
      <rPr>
        <b/>
        <sz val="14"/>
        <color indexed="10"/>
        <rFont val="ＭＳ ゴシック"/>
        <family val="0"/>
      </rPr>
      <t>中学生の部に参加する団体のみ</t>
    </r>
    <r>
      <rPr>
        <b/>
        <sz val="14"/>
        <rFont val="ＭＳ ゴシック"/>
        <family val="0"/>
      </rPr>
      <t>お答えください。</t>
    </r>
  </si>
  <si>
    <r>
      <t>⑤</t>
    </r>
    <r>
      <rPr>
        <b/>
        <sz val="14"/>
        <color indexed="10"/>
        <rFont val="ＭＳ ゴシック"/>
        <family val="0"/>
      </rPr>
      <t>中学生の部に参加する団体のみ</t>
    </r>
    <r>
      <rPr>
        <b/>
        <sz val="14"/>
        <rFont val="ＭＳ ゴシック"/>
        <family val="0"/>
      </rPr>
      <t>お答えください。</t>
    </r>
  </si>
  <si>
    <t>中学生の部に参加する団体のみご記入ください。</t>
  </si>
  <si>
    <r>
      <rPr>
        <b/>
        <u val="single"/>
        <sz val="14"/>
        <rFont val="ＭＳ Ｐ明朝"/>
        <family val="0"/>
      </rPr>
      <t>離島の中学校</t>
    </r>
    <r>
      <rPr>
        <b/>
        <sz val="14"/>
        <rFont val="ＭＳ Ｐ明朝"/>
        <family val="0"/>
      </rPr>
      <t>並びに</t>
    </r>
    <r>
      <rPr>
        <b/>
        <u val="single"/>
        <sz val="14"/>
        <rFont val="ＭＳ Ｐ明朝"/>
        <family val="0"/>
      </rPr>
      <t>中学校の地域バンド</t>
    </r>
    <r>
      <rPr>
        <b/>
        <sz val="14"/>
        <rFont val="ＭＳ Ｐ明朝"/>
        <family val="0"/>
      </rPr>
      <t>のみお答え下さい。
（地区大会に参加の場合は、県北、県央、県南の地区をご記入下さい）</t>
    </r>
  </si>
  <si>
    <t>※中学生の部のみ記入
（離島並びに地域バンド
は参加する地区）</t>
  </si>
  <si>
    <r>
      <t>　</t>
    </r>
    <r>
      <rPr>
        <sz val="11"/>
        <rFont val="HG創英角ｺﾞｼｯｸUB"/>
        <family val="0"/>
      </rPr>
      <t>【入力要領】</t>
    </r>
    <r>
      <rPr>
        <sz val="11"/>
        <rFont val="ＭＳ 明朝"/>
        <family val="0"/>
      </rPr>
      <t xml:space="preserve">
　　※フリガナは自動で入力されますが、違う場合は直接入力してください。
　　※小学校・中学校・高等学校の団体名は設置者から書いてください。
　　※小学生・中学生・高等学校の部では学校名のみ記入してください。
　　　(例) 長崎県立○○高等学校　</t>
    </r>
    <r>
      <rPr>
        <sz val="11"/>
        <color indexed="10"/>
        <rFont val="ＭＳ 明朝"/>
        <family val="0"/>
      </rPr>
      <t>（部名は記入しない）</t>
    </r>
  </si>
  <si>
    <r>
      <t xml:space="preserve">  </t>
    </r>
    <r>
      <rPr>
        <sz val="11"/>
        <rFont val="HG創英角ｺﾞｼｯｸUB"/>
        <family val="0"/>
      </rPr>
      <t>【入力要領】
　　</t>
    </r>
    <r>
      <rPr>
        <sz val="11"/>
        <color indexed="10"/>
        <rFont val="ＭＳ 明朝"/>
        <family val="0"/>
      </rPr>
      <t>地区大会に参加する中学校並びに地域バンド（１を選んだ学校）</t>
    </r>
    <r>
      <rPr>
        <sz val="11"/>
        <rFont val="ＭＳ 明朝"/>
        <family val="0"/>
      </rPr>
      <t>は、
　　どの地区大会に参加しますか。
　１．県北大会　→</t>
    </r>
    <r>
      <rPr>
        <b/>
        <sz val="11"/>
        <rFont val="ＭＳ 明朝"/>
        <family val="0"/>
      </rPr>
      <t>１</t>
    </r>
    <r>
      <rPr>
        <sz val="11"/>
        <rFont val="ＭＳ 明朝"/>
        <family val="0"/>
      </rPr>
      <t xml:space="preserve">
　２．県央大会　→</t>
    </r>
    <r>
      <rPr>
        <b/>
        <sz val="11"/>
        <rFont val="ＭＳ 明朝"/>
        <family val="0"/>
      </rPr>
      <t>２</t>
    </r>
    <r>
      <rPr>
        <sz val="11"/>
        <rFont val="ＭＳ 明朝"/>
        <family val="0"/>
      </rPr>
      <t xml:space="preserve">
　３．県南大会　→</t>
    </r>
    <r>
      <rPr>
        <b/>
        <sz val="11"/>
        <rFont val="ＭＳ 明朝"/>
        <family val="0"/>
      </rPr>
      <t>３</t>
    </r>
  </si>
  <si>
    <r>
      <t>　</t>
    </r>
    <r>
      <rPr>
        <sz val="11"/>
        <rFont val="HG創英角ｺﾞｼｯｸUB"/>
        <family val="0"/>
      </rPr>
      <t>【入力要領】</t>
    </r>
    <r>
      <rPr>
        <sz val="11"/>
        <rFont val="ＭＳ ゴシック"/>
        <family val="0"/>
      </rPr>
      <t xml:space="preserve">
　　</t>
    </r>
    <r>
      <rPr>
        <u val="single"/>
        <sz val="11"/>
        <color indexed="10"/>
        <rFont val="ＭＳ 明朝"/>
        <family val="0"/>
      </rPr>
      <t>離島の中学校</t>
    </r>
    <r>
      <rPr>
        <sz val="11"/>
        <color indexed="10"/>
        <rFont val="ＭＳ 明朝"/>
        <family val="0"/>
      </rPr>
      <t>並びに</t>
    </r>
    <r>
      <rPr>
        <u val="single"/>
        <sz val="11"/>
        <color indexed="10"/>
        <rFont val="ＭＳ 明朝"/>
        <family val="0"/>
      </rPr>
      <t>中学校の地域バンド</t>
    </r>
    <r>
      <rPr>
        <sz val="11"/>
        <rFont val="ＭＳ 明朝"/>
        <family val="0"/>
      </rPr>
      <t>は、地区大会からでも、県大会からでも、
　　どちらからでも参加可能です。どちらの大会から参加しますか。
　　ただし、今年度、地域バンドは上位大会には進出できません。
　１．地区大会から参加する　→</t>
    </r>
    <r>
      <rPr>
        <b/>
        <sz val="11"/>
        <rFont val="ＭＳ 明朝"/>
        <family val="0"/>
      </rPr>
      <t xml:space="preserve">１  </t>
    </r>
    <r>
      <rPr>
        <sz val="11"/>
        <rFont val="ＭＳ 明朝"/>
        <family val="0"/>
      </rPr>
      <t xml:space="preserve">
　２．県大会から参加する　　→</t>
    </r>
    <r>
      <rPr>
        <b/>
        <sz val="11"/>
        <rFont val="ＭＳ 明朝"/>
        <family val="0"/>
      </rPr>
      <t>２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</si>
</sst>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;0;"/>
    <numFmt numFmtId="182" formatCode="h&quot;分&quot;mm&quot;秒&quot;"/>
    <numFmt numFmtId="183" formatCode="0_);[Red]\(0\)"/>
    <numFmt numFmtId="184" formatCode="[&lt;=999]000;[&lt;=9999]000\-00;000\-0000"/>
    <numFmt numFmtId="185" formatCode="&quot;(#####)&quot;"/>
    <numFmt numFmtId="186" formatCode="&quot;(&quot;&quot;)&quot;"/>
    <numFmt numFmtId="187" formatCode="&quot;(&quot;@&quot;)&quot;"/>
    <numFmt numFmtId="188" formatCode="&quot;令和元年&quot;m&quot;月&quot;d&quot;日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93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ゴシック"/>
      <family val="0"/>
    </font>
    <font>
      <b/>
      <sz val="14"/>
      <name val="ＭＳ ゴシック"/>
      <family val="0"/>
    </font>
    <font>
      <b/>
      <sz val="11"/>
      <name val="ＭＳ ゴシック"/>
      <family val="0"/>
    </font>
    <font>
      <sz val="20"/>
      <name val="ＭＳ Ｐ明朝"/>
      <family val="0"/>
    </font>
    <font>
      <sz val="11"/>
      <name val="ＭＳ Ｐ明朝"/>
      <family val="0"/>
    </font>
    <font>
      <sz val="24"/>
      <name val="ＭＳ Ｐ明朝"/>
      <family val="0"/>
    </font>
    <font>
      <sz val="28"/>
      <name val="ＭＳ Ｐ明朝"/>
      <family val="0"/>
    </font>
    <font>
      <sz val="18"/>
      <name val="ＭＳ Ｐ明朝"/>
      <family val="0"/>
    </font>
    <font>
      <b/>
      <sz val="14"/>
      <name val="ＭＳ Ｐ明朝"/>
      <family val="0"/>
    </font>
    <font>
      <sz val="14"/>
      <name val="ＭＳ Ｐ明朝"/>
      <family val="0"/>
    </font>
    <font>
      <sz val="12"/>
      <name val="ＭＳ Ｐ明朝"/>
      <family val="0"/>
    </font>
    <font>
      <sz val="10"/>
      <name val="ＭＳ Ｐ明朝"/>
      <family val="0"/>
    </font>
    <font>
      <b/>
      <sz val="11"/>
      <name val="ＭＳ Ｐ明朝"/>
      <family val="0"/>
    </font>
    <font>
      <sz val="9"/>
      <name val="ＭＳ Ｐ明朝"/>
      <family val="0"/>
    </font>
    <font>
      <b/>
      <sz val="20"/>
      <name val="ＭＳ Ｐ明朝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color indexed="10"/>
      <name val="ＭＳ ゴシック"/>
      <family val="0"/>
    </font>
    <font>
      <sz val="20"/>
      <name val="ＭＳ Ｐゴシック"/>
      <family val="0"/>
    </font>
    <font>
      <sz val="16"/>
      <name val="ＭＳ Ｐ明朝"/>
      <family val="0"/>
    </font>
    <font>
      <sz val="12"/>
      <name val="ＭＳ Ｐゴシック"/>
      <family val="0"/>
    </font>
    <font>
      <sz val="8"/>
      <name val="ＭＳ Ｐゴシック"/>
      <family val="0"/>
    </font>
    <font>
      <b/>
      <sz val="14"/>
      <color indexed="10"/>
      <name val="ＭＳ ゴシック"/>
      <family val="0"/>
    </font>
    <font>
      <b/>
      <sz val="13"/>
      <name val="ＭＳ ゴシック"/>
      <family val="0"/>
    </font>
    <font>
      <b/>
      <sz val="13"/>
      <color indexed="10"/>
      <name val="ＭＳ ゴシック"/>
      <family val="0"/>
    </font>
    <font>
      <sz val="11"/>
      <color indexed="9"/>
      <name val="ＭＳ Ｐ明朝"/>
      <family val="0"/>
    </font>
    <font>
      <sz val="14"/>
      <color indexed="9"/>
      <name val="ＭＳ Ｐ明朝"/>
      <family val="0"/>
    </font>
    <font>
      <sz val="10"/>
      <name val="ＭＳ Ｐゴシック"/>
      <family val="0"/>
    </font>
    <font>
      <sz val="14"/>
      <name val="ＭＳ ゴシック"/>
      <family val="0"/>
    </font>
    <font>
      <b/>
      <u val="double"/>
      <sz val="14"/>
      <name val="ＭＳ ゴシック"/>
      <family val="0"/>
    </font>
    <font>
      <sz val="11"/>
      <name val="ＭＳ 明朝"/>
      <family val="0"/>
    </font>
    <font>
      <b/>
      <sz val="11"/>
      <name val="ＭＳ 明朝"/>
      <family val="0"/>
    </font>
    <font>
      <sz val="11"/>
      <name val="HG創英角ｺﾞｼｯｸUB"/>
      <family val="0"/>
    </font>
    <font>
      <sz val="11"/>
      <color indexed="10"/>
      <name val="ＭＳ 明朝"/>
      <family val="0"/>
    </font>
    <font>
      <u val="double"/>
      <sz val="11"/>
      <color indexed="10"/>
      <name val="ＭＳ 明朝"/>
      <family val="0"/>
    </font>
    <font>
      <sz val="20"/>
      <color indexed="9"/>
      <name val="HG創英角ｺﾞｼｯｸUB"/>
      <family val="0"/>
    </font>
    <font>
      <sz val="14"/>
      <color indexed="10"/>
      <name val="HG創英角ｺﾞｼｯｸUB"/>
      <family val="0"/>
    </font>
    <font>
      <sz val="16"/>
      <name val="HG創英角ｺﾞｼｯｸUB"/>
      <family val="0"/>
    </font>
    <font>
      <sz val="18"/>
      <name val="ＭＳ Ｐゴシック"/>
      <family val="0"/>
    </font>
    <font>
      <sz val="22"/>
      <color indexed="9"/>
      <name val="HG創英角ｺﾞｼｯｸUB"/>
      <family val="0"/>
    </font>
    <font>
      <sz val="9"/>
      <name val="HGP創英角ｺﾞｼｯｸUB"/>
      <family val="0"/>
    </font>
    <font>
      <sz val="18"/>
      <name val="ＭＳ ゴシック"/>
      <family val="0"/>
    </font>
    <font>
      <sz val="14"/>
      <name val="HG丸ｺﾞｼｯｸM-PRO"/>
      <family val="0"/>
    </font>
    <font>
      <sz val="10.5"/>
      <name val="ＭＳ Ｐゴシック"/>
      <family val="0"/>
    </font>
    <font>
      <sz val="9"/>
      <name val="ＭＳ Ｐゴシック"/>
      <family val="0"/>
    </font>
    <font>
      <sz val="6.5"/>
      <name val="ＭＳ Ｐゴシック"/>
      <family val="0"/>
    </font>
    <font>
      <sz val="7.5"/>
      <name val="ＭＳ Ｐゴシック"/>
      <family val="0"/>
    </font>
    <font>
      <sz val="5"/>
      <name val="ＭＳ Ｐゴシック"/>
      <family val="0"/>
    </font>
    <font>
      <sz val="18"/>
      <name val="HG丸ｺﾞｼｯｸM-PRO"/>
      <family val="0"/>
    </font>
    <font>
      <sz val="20"/>
      <color indexed="10"/>
      <name val="HG創英角ｺﾞｼｯｸUB"/>
      <family val="0"/>
    </font>
    <font>
      <sz val="8"/>
      <name val="ＭＳ Ｐ明朝"/>
      <family val="0"/>
    </font>
    <font>
      <b/>
      <sz val="16"/>
      <name val="ＭＳ Ｐ明朝"/>
      <family val="0"/>
    </font>
    <font>
      <b/>
      <sz val="18"/>
      <name val="ＭＳ Ｐ明朝"/>
      <family val="0"/>
    </font>
    <font>
      <b/>
      <u val="single"/>
      <sz val="14"/>
      <color indexed="10"/>
      <name val="ＭＳ ゴシック"/>
      <family val="0"/>
    </font>
    <font>
      <u val="single"/>
      <sz val="11"/>
      <color indexed="10"/>
      <name val="ＭＳ 明朝"/>
      <family val="0"/>
    </font>
    <font>
      <b/>
      <u val="single"/>
      <sz val="11"/>
      <color indexed="10"/>
      <name val="ＭＳ 明朝"/>
      <family val="0"/>
    </font>
    <font>
      <b/>
      <u val="single"/>
      <sz val="14"/>
      <name val="ＭＳ Ｐ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ＭＳ Ｐゴシック"/>
      <family val="0"/>
    </font>
    <font>
      <sz val="11"/>
      <color theme="0"/>
      <name val="ＭＳ Ｐゴシック"/>
      <family val="0"/>
    </font>
    <font>
      <b/>
      <sz val="18"/>
      <color theme="3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double"/>
      <right style="dotted"/>
      <top style="double"/>
      <bottom style="double"/>
    </border>
    <border>
      <left style="dotted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dotted"/>
      <right style="thin"/>
      <top style="dotted"/>
      <bottom style="thick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ashed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thin"/>
      <right style="thin"/>
      <top style="dashed"/>
      <bottom style="thin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/>
      <right style="thick"/>
      <top style="thick"/>
      <bottom/>
    </border>
    <border>
      <left/>
      <right style="thick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thick"/>
      <right style="thin"/>
      <top style="thin"/>
      <bottom style="thin"/>
    </border>
    <border>
      <left/>
      <right style="thick"/>
      <top style="thin"/>
      <bottom/>
    </border>
    <border>
      <left style="thick"/>
      <right style="thin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/>
      <right style="dotted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ck"/>
      <right style="thin"/>
      <top style="thin"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1" applyNumberFormat="0" applyAlignment="0" applyProtection="0"/>
    <xf numFmtId="0" fontId="80" fillId="2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1" fillId="0" borderId="3" applyNumberFormat="0" applyFill="0" applyAlignment="0" applyProtection="0"/>
    <xf numFmtId="0" fontId="82" fillId="28" borderId="0" applyNumberFormat="0" applyBorder="0" applyAlignment="0" applyProtection="0"/>
    <xf numFmtId="0" fontId="83" fillId="29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29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0" borderId="4" applyNumberFormat="0" applyAlignment="0" applyProtection="0"/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92" fillId="31" borderId="0" applyNumberFormat="0" applyBorder="0" applyAlignment="0" applyProtection="0"/>
  </cellStyleXfs>
  <cellXfs count="9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4" borderId="21" xfId="0" applyFont="1" applyFill="1" applyBorder="1" applyAlignment="1" applyProtection="1">
      <alignment horizontal="right" vertical="center"/>
      <protection locked="0"/>
    </xf>
    <xf numFmtId="0" fontId="2" fillId="4" borderId="22" xfId="0" applyFont="1" applyFill="1" applyBorder="1" applyAlignment="1" applyProtection="1">
      <alignment horizontal="right" vertical="center"/>
      <protection locked="0"/>
    </xf>
    <xf numFmtId="0" fontId="2" fillId="4" borderId="23" xfId="0" applyFont="1" applyFill="1" applyBorder="1" applyAlignment="1" applyProtection="1">
      <alignment horizontal="right" vertical="center"/>
      <protection locked="0"/>
    </xf>
    <xf numFmtId="0" fontId="2" fillId="4" borderId="24" xfId="0" applyFont="1" applyFill="1" applyBorder="1" applyAlignment="1" applyProtection="1">
      <alignment horizontal="right" vertical="center"/>
      <protection locked="0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2" fillId="4" borderId="13" xfId="0" applyFont="1" applyFill="1" applyBorder="1" applyAlignment="1" applyProtection="1">
      <alignment horizontal="right" vertical="center"/>
      <protection locked="0"/>
    </xf>
    <xf numFmtId="0" fontId="2" fillId="4" borderId="15" xfId="0" applyFont="1" applyFill="1" applyBorder="1" applyAlignment="1" applyProtection="1">
      <alignment horizontal="right"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2" fillId="4" borderId="17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right" vertical="center"/>
    </xf>
    <xf numFmtId="0" fontId="6" fillId="32" borderId="25" xfId="0" applyFont="1" applyFill="1" applyBorder="1" applyAlignment="1">
      <alignment vertical="center"/>
    </xf>
    <xf numFmtId="0" fontId="6" fillId="32" borderId="26" xfId="0" applyFont="1" applyFill="1" applyBorder="1" applyAlignment="1">
      <alignment horizontal="right" vertical="center"/>
    </xf>
    <xf numFmtId="0" fontId="6" fillId="32" borderId="26" xfId="0" applyFont="1" applyFill="1" applyBorder="1" applyAlignment="1">
      <alignment vertical="center"/>
    </xf>
    <xf numFmtId="0" fontId="6" fillId="32" borderId="27" xfId="0" applyFont="1" applyFill="1" applyBorder="1" applyAlignment="1">
      <alignment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vertical="center"/>
    </xf>
    <xf numFmtId="0" fontId="6" fillId="32" borderId="29" xfId="0" applyFont="1" applyFill="1" applyBorder="1" applyAlignment="1">
      <alignment vertical="top"/>
    </xf>
    <xf numFmtId="0" fontId="7" fillId="32" borderId="30" xfId="0" applyFont="1" applyFill="1" applyBorder="1" applyAlignment="1">
      <alignment vertical="center" shrinkToFit="1"/>
    </xf>
    <xf numFmtId="0" fontId="6" fillId="32" borderId="31" xfId="0" applyFont="1" applyFill="1" applyBorder="1" applyAlignment="1">
      <alignment vertical="top"/>
    </xf>
    <xf numFmtId="0" fontId="6" fillId="0" borderId="0" xfId="0" applyFont="1" applyFill="1" applyAlignment="1">
      <alignment horizontal="center" vertical="center"/>
    </xf>
    <xf numFmtId="0" fontId="2" fillId="34" borderId="22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7" fillId="32" borderId="32" xfId="0" applyFont="1" applyFill="1" applyBorder="1" applyAlignment="1">
      <alignment vertical="center" shrinkToFit="1"/>
    </xf>
    <xf numFmtId="0" fontId="12" fillId="32" borderId="33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2" fillId="33" borderId="0" xfId="0" applyFont="1" applyFill="1" applyAlignment="1" applyProtection="1">
      <alignment horizontal="center" vertical="center"/>
      <protection/>
    </xf>
    <xf numFmtId="0" fontId="3" fillId="32" borderId="0" xfId="0" applyFont="1" applyFill="1" applyAlignment="1">
      <alignment horizontal="center" vertical="center"/>
    </xf>
    <xf numFmtId="0" fontId="24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34" fillId="33" borderId="0" xfId="0" applyFont="1" applyFill="1" applyBorder="1" applyAlignment="1">
      <alignment vertical="center" wrapText="1"/>
    </xf>
    <xf numFmtId="0" fontId="2" fillId="32" borderId="29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0" borderId="20" xfId="0" applyFont="1" applyBorder="1" applyAlignment="1">
      <alignment vertical="center"/>
    </xf>
    <xf numFmtId="0" fontId="34" fillId="32" borderId="0" xfId="0" applyFont="1" applyFill="1" applyBorder="1" applyAlignment="1">
      <alignment vertical="center" wrapText="1"/>
    </xf>
    <xf numFmtId="0" fontId="2" fillId="32" borderId="0" xfId="0" applyFont="1" applyFill="1" applyAlignment="1" applyProtection="1">
      <alignment vertical="center" wrapText="1"/>
      <protection/>
    </xf>
    <xf numFmtId="0" fontId="2" fillId="32" borderId="0" xfId="0" applyFont="1" applyFill="1" applyBorder="1" applyAlignment="1">
      <alignment vertical="top" wrapText="1"/>
    </xf>
    <xf numFmtId="0" fontId="41" fillId="3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0" xfId="0" applyFont="1" applyFill="1" applyBorder="1" applyAlignment="1" applyProtection="1">
      <alignment vertical="center"/>
      <protection locked="0"/>
    </xf>
    <xf numFmtId="0" fontId="32" fillId="32" borderId="0" xfId="0" applyFont="1" applyFill="1" applyBorder="1" applyAlignment="1">
      <alignment vertical="center"/>
    </xf>
    <xf numFmtId="0" fontId="32" fillId="3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>
      <alignment vertical="center" wrapText="1"/>
    </xf>
    <xf numFmtId="0" fontId="37" fillId="32" borderId="0" xfId="0" applyFont="1" applyFill="1" applyBorder="1" applyAlignment="1">
      <alignment vertical="center"/>
    </xf>
    <xf numFmtId="0" fontId="2" fillId="32" borderId="0" xfId="0" applyFont="1" applyFill="1" applyBorder="1" applyAlignment="1" applyProtection="1">
      <alignment vertical="center"/>
      <protection locked="0"/>
    </xf>
    <xf numFmtId="0" fontId="6" fillId="32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37" fillId="32" borderId="0" xfId="0" applyFont="1" applyFill="1" applyBorder="1" applyAlignment="1">
      <alignment vertical="center" shrinkToFit="1"/>
    </xf>
    <xf numFmtId="0" fontId="3" fillId="32" borderId="0" xfId="0" applyFont="1" applyFill="1" applyBorder="1" applyAlignment="1">
      <alignment horizontal="center" vertical="center"/>
    </xf>
    <xf numFmtId="0" fontId="43" fillId="3" borderId="10" xfId="0" applyFont="1" applyFill="1" applyBorder="1" applyAlignment="1" applyProtection="1">
      <alignment vertical="center"/>
      <protection locked="0"/>
    </xf>
    <xf numFmtId="0" fontId="40" fillId="4" borderId="10" xfId="0" applyFont="1" applyFill="1" applyBorder="1" applyAlignment="1" applyProtection="1">
      <alignment horizontal="center" vertical="center"/>
      <protection locked="0"/>
    </xf>
    <xf numFmtId="0" fontId="43" fillId="4" borderId="10" xfId="0" applyFont="1" applyFill="1" applyBorder="1" applyAlignment="1" applyProtection="1">
      <alignment horizontal="center" vertical="center"/>
      <protection locked="0"/>
    </xf>
    <xf numFmtId="0" fontId="43" fillId="3" borderId="10" xfId="0" applyFont="1" applyFill="1" applyBorder="1" applyAlignment="1" applyProtection="1">
      <alignment horizontal="center" vertical="center"/>
      <protection locked="0"/>
    </xf>
    <xf numFmtId="0" fontId="40" fillId="3" borderId="34" xfId="0" applyFont="1" applyFill="1" applyBorder="1" applyAlignment="1" applyProtection="1">
      <alignment horizontal="center" vertical="center" textRotation="255" shrinkToFit="1"/>
      <protection locked="0"/>
    </xf>
    <xf numFmtId="0" fontId="40" fillId="3" borderId="35" xfId="0" applyFont="1" applyFill="1" applyBorder="1" applyAlignment="1" applyProtection="1">
      <alignment horizontal="center" vertical="center" textRotation="255" shrinkToFit="1"/>
      <protection locked="0"/>
    </xf>
    <xf numFmtId="0" fontId="40" fillId="3" borderId="36" xfId="0" applyFont="1" applyFill="1" applyBorder="1" applyAlignment="1" applyProtection="1">
      <alignment horizontal="center" vertical="center" textRotation="255" shrinkToFit="1"/>
      <protection locked="0"/>
    </xf>
    <xf numFmtId="0" fontId="40" fillId="4" borderId="34" xfId="0" applyFont="1" applyFill="1" applyBorder="1" applyAlignment="1" applyProtection="1">
      <alignment horizontal="center" vertical="center" shrinkToFit="1"/>
      <protection locked="0"/>
    </xf>
    <xf numFmtId="0" fontId="40" fillId="4" borderId="35" xfId="0" applyFont="1" applyFill="1" applyBorder="1" applyAlignment="1" applyProtection="1">
      <alignment horizontal="center" vertical="center" shrinkToFit="1"/>
      <protection locked="0"/>
    </xf>
    <xf numFmtId="0" fontId="40" fillId="4" borderId="37" xfId="0" applyFont="1" applyFill="1" applyBorder="1" applyAlignment="1" applyProtection="1">
      <alignment horizontal="center" vertical="center" shrinkToFit="1"/>
      <protection locked="0"/>
    </xf>
    <xf numFmtId="0" fontId="40" fillId="4" borderId="10" xfId="0" applyFont="1" applyFill="1" applyBorder="1" applyAlignment="1" applyProtection="1">
      <alignment horizontal="center" vertical="center" shrinkToFit="1"/>
      <protection locked="0"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13" fillId="35" borderId="38" xfId="0" applyFont="1" applyFill="1" applyBorder="1" applyAlignment="1">
      <alignment horizontal="center" vertical="center"/>
    </xf>
    <xf numFmtId="0" fontId="13" fillId="35" borderId="39" xfId="0" applyFont="1" applyFill="1" applyBorder="1" applyAlignment="1">
      <alignment horizontal="right" vertical="center"/>
    </xf>
    <xf numFmtId="0" fontId="52" fillId="35" borderId="0" xfId="0" applyFont="1" applyFill="1" applyAlignment="1">
      <alignment horizontal="right" vertical="top"/>
    </xf>
    <xf numFmtId="0" fontId="12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5" borderId="0" xfId="0" applyFont="1" applyFill="1" applyAlignment="1">
      <alignment horizontal="left" vertical="center"/>
    </xf>
    <xf numFmtId="0" fontId="12" fillId="35" borderId="0" xfId="0" applyFont="1" applyFill="1" applyAlignment="1">
      <alignment horizontal="centerContinuous" vertical="center"/>
    </xf>
    <xf numFmtId="0" fontId="54" fillId="35" borderId="0" xfId="0" applyFont="1" applyFill="1" applyAlignment="1">
      <alignment horizontal="centerContinuous" vertical="center"/>
    </xf>
    <xf numFmtId="0" fontId="11" fillId="35" borderId="0" xfId="0" applyFont="1" applyFill="1" applyAlignment="1">
      <alignment horizontal="centerContinuous" vertical="center"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5" borderId="40" xfId="0" applyFont="1" applyFill="1" applyBorder="1" applyAlignment="1">
      <alignment vertical="center" shrinkToFit="1"/>
    </xf>
    <xf numFmtId="0" fontId="12" fillId="35" borderId="11" xfId="0" applyFont="1" applyFill="1" applyBorder="1" applyAlignment="1">
      <alignment vertical="center" shrinkToFit="1"/>
    </xf>
    <xf numFmtId="0" fontId="6" fillId="35" borderId="0" xfId="0" applyFont="1" applyFill="1" applyBorder="1" applyAlignment="1">
      <alignment vertical="center"/>
    </xf>
    <xf numFmtId="0" fontId="6" fillId="35" borderId="29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Continuous" vertical="center"/>
    </xf>
    <xf numFmtId="0" fontId="0" fillId="35" borderId="42" xfId="0" applyFill="1" applyBorder="1" applyAlignment="1">
      <alignment horizontal="centerContinuous" vertical="center"/>
    </xf>
    <xf numFmtId="0" fontId="0" fillId="35" borderId="43" xfId="0" applyFill="1" applyBorder="1" applyAlignment="1">
      <alignment horizontal="centerContinuous" vertical="center"/>
    </xf>
    <xf numFmtId="0" fontId="0" fillId="35" borderId="0" xfId="0" applyFill="1" applyAlignment="1">
      <alignment vertical="center"/>
    </xf>
    <xf numFmtId="0" fontId="0" fillId="35" borderId="29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44" xfId="0" applyFill="1" applyBorder="1" applyAlignment="1">
      <alignment vertical="center"/>
    </xf>
    <xf numFmtId="0" fontId="22" fillId="35" borderId="29" xfId="0" applyFont="1" applyFill="1" applyBorder="1" applyAlignment="1">
      <alignment vertical="center"/>
    </xf>
    <xf numFmtId="0" fontId="22" fillId="35" borderId="29" xfId="0" applyFont="1" applyFill="1" applyBorder="1" applyAlignment="1">
      <alignment horizontal="right" vertical="center"/>
    </xf>
    <xf numFmtId="0" fontId="22" fillId="35" borderId="0" xfId="0" applyFont="1" applyFill="1" applyBorder="1" applyAlignment="1">
      <alignment horizontal="right" vertical="center"/>
    </xf>
    <xf numFmtId="0" fontId="22" fillId="35" borderId="0" xfId="0" applyFont="1" applyFill="1" applyBorder="1" applyAlignment="1">
      <alignment vertical="center"/>
    </xf>
    <xf numFmtId="0" fontId="22" fillId="35" borderId="29" xfId="0" applyFont="1" applyFill="1" applyBorder="1" applyAlignment="1">
      <alignment horizontal="centerContinuous" vertical="center"/>
    </xf>
    <xf numFmtId="0" fontId="22" fillId="35" borderId="0" xfId="0" applyFont="1" applyFill="1" applyBorder="1" applyAlignment="1">
      <alignment horizontal="centerContinuous" vertical="center"/>
    </xf>
    <xf numFmtId="0" fontId="0" fillId="35" borderId="44" xfId="0" applyFill="1" applyBorder="1" applyAlignment="1">
      <alignment horizontal="centerContinuous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vertical="center"/>
    </xf>
    <xf numFmtId="0" fontId="6" fillId="35" borderId="29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left" vertical="center" wrapText="1"/>
    </xf>
    <xf numFmtId="0" fontId="10" fillId="35" borderId="44" xfId="0" applyFont="1" applyFill="1" applyBorder="1" applyAlignment="1">
      <alignment horizontal="left" vertical="center" wrapText="1"/>
    </xf>
    <xf numFmtId="0" fontId="6" fillId="35" borderId="44" xfId="0" applyFont="1" applyFill="1" applyBorder="1" applyAlignment="1">
      <alignment vertical="center"/>
    </xf>
    <xf numFmtId="0" fontId="22" fillId="35" borderId="20" xfId="0" applyFont="1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42" fillId="35" borderId="0" xfId="0" applyFont="1" applyFill="1" applyBorder="1" applyAlignment="1">
      <alignment horizontal="left" vertical="center"/>
    </xf>
    <xf numFmtId="56" fontId="29" fillId="35" borderId="29" xfId="0" applyNumberFormat="1" applyFont="1" applyFill="1" applyBorder="1" applyAlignment="1">
      <alignment horizontal="center" vertical="center" shrinkToFit="1"/>
    </xf>
    <xf numFmtId="56" fontId="0" fillId="35" borderId="10" xfId="0" applyNumberFormat="1" applyFill="1" applyBorder="1" applyAlignment="1">
      <alignment horizontal="center" vertical="center" shrinkToFit="1"/>
    </xf>
    <xf numFmtId="56" fontId="0" fillId="35" borderId="29" xfId="0" applyNumberFormat="1" applyFill="1" applyBorder="1" applyAlignment="1">
      <alignment horizontal="center" vertical="center" shrinkToFit="1"/>
    </xf>
    <xf numFmtId="0" fontId="23" fillId="35" borderId="10" xfId="0" applyFont="1" applyFill="1" applyBorder="1" applyAlignment="1">
      <alignment horizontal="center" vertical="center" shrinkToFit="1"/>
    </xf>
    <xf numFmtId="0" fontId="23" fillId="35" borderId="29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 indent="2"/>
    </xf>
    <xf numFmtId="0" fontId="13" fillId="35" borderId="46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shrinkToFit="1"/>
    </xf>
    <xf numFmtId="0" fontId="6" fillId="35" borderId="48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49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shrinkToFit="1"/>
    </xf>
    <xf numFmtId="0" fontId="6" fillId="35" borderId="50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right" vertical="center"/>
    </xf>
    <xf numFmtId="0" fontId="12" fillId="35" borderId="11" xfId="0" applyFont="1" applyFill="1" applyBorder="1" applyAlignment="1">
      <alignment horizontal="right" vertical="center"/>
    </xf>
    <xf numFmtId="0" fontId="6" fillId="35" borderId="51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vertical="center"/>
    </xf>
    <xf numFmtId="0" fontId="6" fillId="35" borderId="21" xfId="0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right" vertical="center"/>
    </xf>
    <xf numFmtId="0" fontId="6" fillId="35" borderId="52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vertical="center"/>
    </xf>
    <xf numFmtId="0" fontId="6" fillId="35" borderId="22" xfId="0" applyFont="1" applyFill="1" applyBorder="1" applyAlignment="1">
      <alignment horizontal="right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right"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vertical="center"/>
    </xf>
    <xf numFmtId="0" fontId="6" fillId="35" borderId="24" xfId="0" applyFont="1" applyFill="1" applyBorder="1" applyAlignment="1">
      <alignment horizontal="righ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left" vertical="center" shrinkToFit="1"/>
    </xf>
    <xf numFmtId="0" fontId="6" fillId="35" borderId="54" xfId="0" applyFont="1" applyFill="1" applyBorder="1" applyAlignment="1">
      <alignment horizontal="right" vertical="center"/>
    </xf>
    <xf numFmtId="0" fontId="6" fillId="35" borderId="55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right" vertical="center"/>
    </xf>
    <xf numFmtId="0" fontId="14" fillId="35" borderId="32" xfId="0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left" vertical="center"/>
    </xf>
    <xf numFmtId="0" fontId="6" fillId="35" borderId="56" xfId="0" applyFont="1" applyFill="1" applyBorder="1" applyAlignment="1">
      <alignment vertical="center"/>
    </xf>
    <xf numFmtId="0" fontId="0" fillId="35" borderId="32" xfId="0" applyFont="1" applyFill="1" applyBorder="1" applyAlignment="1">
      <alignment horizontal="left" vertical="center"/>
    </xf>
    <xf numFmtId="0" fontId="6" fillId="35" borderId="54" xfId="0" applyFont="1" applyFill="1" applyBorder="1" applyAlignment="1">
      <alignment vertical="center"/>
    </xf>
    <xf numFmtId="0" fontId="6" fillId="35" borderId="54" xfId="0" applyFont="1" applyFill="1" applyBorder="1" applyAlignment="1">
      <alignment horizontal="left" vertical="center"/>
    </xf>
    <xf numFmtId="0" fontId="6" fillId="35" borderId="54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vertical="center"/>
    </xf>
    <xf numFmtId="0" fontId="6" fillId="35" borderId="58" xfId="0" applyFont="1" applyFill="1" applyBorder="1" applyAlignment="1">
      <alignment vertical="center"/>
    </xf>
    <xf numFmtId="0" fontId="6" fillId="35" borderId="59" xfId="0" applyFont="1" applyFill="1" applyBorder="1" applyAlignment="1">
      <alignment vertical="center"/>
    </xf>
    <xf numFmtId="0" fontId="6" fillId="35" borderId="59" xfId="0" applyFont="1" applyFill="1" applyBorder="1" applyAlignment="1">
      <alignment horizontal="left" vertical="center"/>
    </xf>
    <xf numFmtId="0" fontId="6" fillId="35" borderId="59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vertical="center"/>
    </xf>
    <xf numFmtId="0" fontId="29" fillId="35" borderId="0" xfId="61" applyFont="1" applyFill="1">
      <alignment/>
      <protection/>
    </xf>
    <xf numFmtId="0" fontId="6" fillId="35" borderId="0" xfId="61" applyFont="1" applyFill="1">
      <alignment/>
      <protection/>
    </xf>
    <xf numFmtId="0" fontId="52" fillId="35" borderId="0" xfId="61" applyFont="1" applyFill="1" applyAlignment="1">
      <alignment horizontal="right" vertical="top"/>
      <protection/>
    </xf>
    <xf numFmtId="0" fontId="29" fillId="35" borderId="32" xfId="61" applyFont="1" applyFill="1" applyBorder="1" applyAlignment="1">
      <alignment/>
      <protection/>
    </xf>
    <xf numFmtId="0" fontId="29" fillId="35" borderId="40" xfId="61" applyFont="1" applyFill="1" applyBorder="1" applyAlignment="1">
      <alignment/>
      <protection/>
    </xf>
    <xf numFmtId="0" fontId="29" fillId="35" borderId="0" xfId="61" applyFont="1" applyFill="1" applyAlignment="1">
      <alignment/>
      <protection/>
    </xf>
    <xf numFmtId="0" fontId="44" fillId="35" borderId="0" xfId="61" applyFont="1" applyFill="1" applyBorder="1" applyAlignment="1">
      <alignment vertical="top"/>
      <protection/>
    </xf>
    <xf numFmtId="0" fontId="44" fillId="35" borderId="60" xfId="61" applyFont="1" applyFill="1" applyBorder="1" applyAlignment="1">
      <alignment vertical="top"/>
      <protection/>
    </xf>
    <xf numFmtId="0" fontId="44" fillId="35" borderId="61" xfId="61" applyFont="1" applyFill="1" applyBorder="1" applyAlignment="1">
      <alignment vertical="top"/>
      <protection/>
    </xf>
    <xf numFmtId="0" fontId="44" fillId="35" borderId="62" xfId="61" applyFont="1" applyFill="1" applyBorder="1" applyAlignment="1">
      <alignment vertical="top"/>
      <protection/>
    </xf>
    <xf numFmtId="0" fontId="44" fillId="35" borderId="63" xfId="61" applyFont="1" applyFill="1" applyBorder="1" applyAlignment="1">
      <alignment vertical="top"/>
      <protection/>
    </xf>
    <xf numFmtId="0" fontId="44" fillId="35" borderId="31" xfId="61" applyFont="1" applyFill="1" applyBorder="1" applyAlignment="1">
      <alignment vertical="top"/>
      <protection/>
    </xf>
    <xf numFmtId="0" fontId="29" fillId="35" borderId="64" xfId="61" applyFont="1" applyFill="1" applyBorder="1">
      <alignment/>
      <protection/>
    </xf>
    <xf numFmtId="0" fontId="44" fillId="35" borderId="65" xfId="61" applyFont="1" applyFill="1" applyBorder="1" applyAlignment="1">
      <alignment vertical="top"/>
      <protection/>
    </xf>
    <xf numFmtId="0" fontId="29" fillId="35" borderId="0" xfId="61" applyFont="1" applyFill="1" applyBorder="1" applyAlignment="1">
      <alignment vertical="top"/>
      <protection/>
    </xf>
    <xf numFmtId="0" fontId="44" fillId="35" borderId="66" xfId="61" applyFont="1" applyFill="1" applyBorder="1" applyAlignment="1">
      <alignment vertical="top"/>
      <protection/>
    </xf>
    <xf numFmtId="0" fontId="46" fillId="35" borderId="42" xfId="61" applyFont="1" applyFill="1" applyBorder="1" applyAlignment="1">
      <alignment horizontal="distributed" vertical="center"/>
      <protection/>
    </xf>
    <xf numFmtId="0" fontId="46" fillId="35" borderId="40" xfId="61" applyFont="1" applyFill="1" applyBorder="1" applyAlignment="1">
      <alignment horizontal="distributed" vertical="center"/>
      <protection/>
    </xf>
    <xf numFmtId="0" fontId="29" fillId="35" borderId="0" xfId="61" applyFont="1" applyFill="1" applyAlignment="1">
      <alignment horizontal="center"/>
      <protection/>
    </xf>
    <xf numFmtId="0" fontId="48" fillId="35" borderId="67" xfId="61" applyFont="1" applyFill="1" applyBorder="1" applyAlignment="1">
      <alignment horizontal="center" vertical="center" shrinkToFit="1"/>
      <protection/>
    </xf>
    <xf numFmtId="183" fontId="46" fillId="35" borderId="41" xfId="61" applyNumberFormat="1" applyFont="1" applyFill="1" applyBorder="1" applyAlignment="1">
      <alignment vertical="center" shrinkToFit="1"/>
      <protection/>
    </xf>
    <xf numFmtId="183" fontId="46" fillId="35" borderId="42" xfId="61" applyNumberFormat="1" applyFont="1" applyFill="1" applyBorder="1" applyAlignment="1">
      <alignment vertical="center" shrinkToFit="1"/>
      <protection/>
    </xf>
    <xf numFmtId="183" fontId="46" fillId="35" borderId="43" xfId="61" applyNumberFormat="1" applyFont="1" applyFill="1" applyBorder="1" applyAlignment="1">
      <alignment vertical="center" shrinkToFit="1"/>
      <protection/>
    </xf>
    <xf numFmtId="0" fontId="23" fillId="35" borderId="43" xfId="61" applyFont="1" applyFill="1" applyBorder="1" applyAlignment="1">
      <alignment horizontal="center" vertical="center" textRotation="255"/>
      <protection/>
    </xf>
    <xf numFmtId="0" fontId="48" fillId="35" borderId="68" xfId="61" applyFont="1" applyFill="1" applyBorder="1" applyAlignment="1">
      <alignment horizontal="center" vertical="center" shrinkToFit="1"/>
      <protection/>
    </xf>
    <xf numFmtId="0" fontId="29" fillId="35" borderId="24" xfId="61" applyFont="1" applyFill="1" applyBorder="1" applyAlignment="1">
      <alignment horizontal="center" vertical="center"/>
      <protection/>
    </xf>
    <xf numFmtId="0" fontId="29" fillId="35" borderId="18" xfId="61" applyNumberFormat="1" applyFont="1" applyFill="1" applyBorder="1" applyAlignment="1">
      <alignment horizontal="center" vertical="center" shrinkToFit="1"/>
      <protection/>
    </xf>
    <xf numFmtId="183" fontId="46" fillId="35" borderId="24" xfId="61" applyNumberFormat="1" applyFont="1" applyFill="1" applyBorder="1" applyAlignment="1">
      <alignment vertical="center" shrinkToFit="1"/>
      <protection/>
    </xf>
    <xf numFmtId="183" fontId="46" fillId="35" borderId="17" xfId="61" applyNumberFormat="1" applyFont="1" applyFill="1" applyBorder="1" applyAlignment="1">
      <alignment vertical="center" shrinkToFit="1"/>
      <protection/>
    </xf>
    <xf numFmtId="183" fontId="46" fillId="35" borderId="18" xfId="61" applyNumberFormat="1" applyFont="1" applyFill="1" applyBorder="1" applyAlignment="1">
      <alignment vertical="center" shrinkToFit="1"/>
      <protection/>
    </xf>
    <xf numFmtId="0" fontId="23" fillId="35" borderId="45" xfId="61" applyFont="1" applyFill="1" applyBorder="1" applyAlignment="1">
      <alignment horizontal="center" vertical="center" textRotation="255"/>
      <protection/>
    </xf>
    <xf numFmtId="0" fontId="23" fillId="35" borderId="0" xfId="61" applyFont="1" applyFill="1">
      <alignment/>
      <protection/>
    </xf>
    <xf numFmtId="0" fontId="29" fillId="35" borderId="0" xfId="61" applyFont="1" applyFill="1" applyAlignment="1">
      <alignment horizontal="left"/>
      <protection/>
    </xf>
    <xf numFmtId="0" fontId="48" fillId="35" borderId="69" xfId="61" applyFont="1" applyFill="1" applyBorder="1" applyAlignment="1">
      <alignment horizontal="center" vertical="center" shrinkToFit="1"/>
      <protection/>
    </xf>
    <xf numFmtId="0" fontId="29" fillId="35" borderId="70" xfId="61" applyFont="1" applyFill="1" applyBorder="1" applyAlignment="1">
      <alignment horizontal="center" vertical="center" shrinkToFit="1"/>
      <protection/>
    </xf>
    <xf numFmtId="0" fontId="29" fillId="35" borderId="71" xfId="61" applyNumberFormat="1" applyFont="1" applyFill="1" applyBorder="1" applyAlignment="1">
      <alignment horizontal="center" vertical="center" shrinkToFit="1"/>
      <protection/>
    </xf>
    <xf numFmtId="183" fontId="46" fillId="35" borderId="72" xfId="61" applyNumberFormat="1" applyFont="1" applyFill="1" applyBorder="1" applyAlignment="1">
      <alignment vertical="center" shrinkToFit="1"/>
      <protection/>
    </xf>
    <xf numFmtId="183" fontId="46" fillId="35" borderId="73" xfId="61" applyNumberFormat="1" applyFont="1" applyFill="1" applyBorder="1" applyAlignment="1">
      <alignment vertical="center" shrinkToFit="1"/>
      <protection/>
    </xf>
    <xf numFmtId="183" fontId="46" fillId="35" borderId="74" xfId="61" applyNumberFormat="1" applyFont="1" applyFill="1" applyBorder="1" applyAlignment="1">
      <alignment vertical="center" shrinkToFit="1"/>
      <protection/>
    </xf>
    <xf numFmtId="0" fontId="23" fillId="35" borderId="44" xfId="61" applyFont="1" applyFill="1" applyBorder="1" applyAlignment="1">
      <alignment horizontal="center" vertical="center" textRotation="255"/>
      <protection/>
    </xf>
    <xf numFmtId="0" fontId="46" fillId="35" borderId="0" xfId="61" applyFont="1" applyFill="1" applyAlignment="1">
      <alignment vertical="center"/>
      <protection/>
    </xf>
    <xf numFmtId="0" fontId="29" fillId="35" borderId="66" xfId="61" applyFont="1" applyFill="1" applyBorder="1">
      <alignment/>
      <protection/>
    </xf>
    <xf numFmtId="0" fontId="29" fillId="35" borderId="60" xfId="61" applyFont="1" applyFill="1" applyBorder="1">
      <alignment/>
      <protection/>
    </xf>
    <xf numFmtId="0" fontId="29" fillId="35" borderId="62" xfId="61" applyFont="1" applyFill="1" applyBorder="1">
      <alignment/>
      <protection/>
    </xf>
    <xf numFmtId="0" fontId="29" fillId="35" borderId="75" xfId="61" applyFont="1" applyFill="1" applyBorder="1">
      <alignment/>
      <protection/>
    </xf>
    <xf numFmtId="0" fontId="29" fillId="35" borderId="20" xfId="61" applyFont="1" applyFill="1" applyBorder="1" applyAlignment="1">
      <alignment horizontal="center" vertical="center"/>
      <protection/>
    </xf>
    <xf numFmtId="0" fontId="29" fillId="35" borderId="63" xfId="61" applyFont="1" applyFill="1" applyBorder="1" applyAlignment="1">
      <alignment horizontal="center" vertical="center"/>
      <protection/>
    </xf>
    <xf numFmtId="0" fontId="29" fillId="35" borderId="66" xfId="61" applyFont="1" applyFill="1" applyBorder="1" applyAlignment="1">
      <alignment horizontal="center" vertical="center"/>
      <protection/>
    </xf>
    <xf numFmtId="0" fontId="29" fillId="35" borderId="20" xfId="61" applyFont="1" applyFill="1" applyBorder="1" applyAlignment="1">
      <alignment horizontal="center"/>
      <protection/>
    </xf>
    <xf numFmtId="0" fontId="29" fillId="35" borderId="66" xfId="61" applyFont="1" applyFill="1" applyBorder="1" applyAlignment="1">
      <alignment horizontal="center"/>
      <protection/>
    </xf>
    <xf numFmtId="0" fontId="29" fillId="35" borderId="29" xfId="61" applyFont="1" applyFill="1" applyBorder="1" applyAlignment="1">
      <alignment horizontal="center"/>
      <protection/>
    </xf>
    <xf numFmtId="0" fontId="29" fillId="35" borderId="0" xfId="61" applyFont="1" applyFill="1" applyBorder="1">
      <alignment/>
      <protection/>
    </xf>
    <xf numFmtId="0" fontId="50" fillId="35" borderId="0" xfId="61" applyFont="1" applyFill="1">
      <alignment/>
      <protection/>
    </xf>
    <xf numFmtId="0" fontId="29" fillId="35" borderId="40" xfId="61" applyFont="1" applyFill="1" applyBorder="1">
      <alignment/>
      <protection/>
    </xf>
    <xf numFmtId="0" fontId="29" fillId="35" borderId="60" xfId="61" applyFont="1" applyFill="1" applyBorder="1" applyAlignment="1">
      <alignment horizontal="left" vertical="center"/>
      <protection/>
    </xf>
    <xf numFmtId="0" fontId="29" fillId="35" borderId="62" xfId="61" applyFont="1" applyFill="1" applyBorder="1" applyAlignment="1">
      <alignment horizontal="left" vertical="center"/>
      <protection/>
    </xf>
    <xf numFmtId="0" fontId="29" fillId="35" borderId="66" xfId="61" applyFont="1" applyFill="1" applyBorder="1" applyAlignment="1">
      <alignment horizontal="left" vertical="center"/>
      <protection/>
    </xf>
    <xf numFmtId="0" fontId="29" fillId="35" borderId="0" xfId="61" applyFont="1" applyFill="1" applyAlignment="1">
      <alignment horizontal="left" vertical="center"/>
      <protection/>
    </xf>
    <xf numFmtId="0" fontId="29" fillId="35" borderId="63" xfId="61" applyFont="1" applyFill="1" applyBorder="1">
      <alignment/>
      <protection/>
    </xf>
    <xf numFmtId="0" fontId="5" fillId="35" borderId="0" xfId="0" applyFont="1" applyFill="1" applyAlignment="1">
      <alignment horizontal="center" vertical="center"/>
    </xf>
    <xf numFmtId="0" fontId="10" fillId="35" borderId="0" xfId="0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11" fillId="35" borderId="42" xfId="0" applyFont="1" applyFill="1" applyBorder="1" applyAlignment="1">
      <alignment vertical="center"/>
    </xf>
    <xf numFmtId="0" fontId="21" fillId="35" borderId="0" xfId="0" applyFont="1" applyFill="1" applyAlignment="1">
      <alignment vertical="center"/>
    </xf>
    <xf numFmtId="0" fontId="21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6" fillId="35" borderId="33" xfId="0" applyFont="1" applyFill="1" applyBorder="1" applyAlignment="1">
      <alignment vertical="center"/>
    </xf>
    <xf numFmtId="0" fontId="6" fillId="35" borderId="48" xfId="0" applyFont="1" applyFill="1" applyBorder="1" applyAlignment="1">
      <alignment vertical="center"/>
    </xf>
    <xf numFmtId="0" fontId="11" fillId="35" borderId="48" xfId="0" applyFont="1" applyFill="1" applyBorder="1" applyAlignment="1">
      <alignment vertical="center" shrinkToFit="1"/>
    </xf>
    <xf numFmtId="0" fontId="6" fillId="35" borderId="76" xfId="0" applyFont="1" applyFill="1" applyBorder="1" applyAlignment="1">
      <alignment vertical="center"/>
    </xf>
    <xf numFmtId="0" fontId="6" fillId="35" borderId="19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vertical="center" shrinkToFit="1"/>
    </xf>
    <xf numFmtId="0" fontId="6" fillId="35" borderId="77" xfId="0" applyFont="1" applyFill="1" applyBorder="1" applyAlignment="1">
      <alignment vertical="center"/>
    </xf>
    <xf numFmtId="0" fontId="6" fillId="35" borderId="78" xfId="0" applyFont="1" applyFill="1" applyBorder="1" applyAlignment="1">
      <alignment vertical="center"/>
    </xf>
    <xf numFmtId="0" fontId="11" fillId="35" borderId="78" xfId="0" applyFont="1" applyFill="1" applyBorder="1" applyAlignment="1">
      <alignment vertical="center" shrinkToFit="1"/>
    </xf>
    <xf numFmtId="0" fontId="27" fillId="35" borderId="79" xfId="0" applyFont="1" applyFill="1" applyBorder="1" applyAlignment="1">
      <alignment vertical="center"/>
    </xf>
    <xf numFmtId="0" fontId="28" fillId="35" borderId="54" xfId="0" applyFont="1" applyFill="1" applyBorder="1" applyAlignment="1">
      <alignment vertical="center" shrinkToFit="1"/>
    </xf>
    <xf numFmtId="0" fontId="27" fillId="35" borderId="32" xfId="0" applyFont="1" applyFill="1" applyBorder="1" applyAlignment="1">
      <alignment vertical="center"/>
    </xf>
    <xf numFmtId="0" fontId="28" fillId="35" borderId="32" xfId="0" applyFont="1" applyFill="1" applyBorder="1" applyAlignment="1">
      <alignment vertical="center" shrinkToFit="1"/>
    </xf>
    <xf numFmtId="0" fontId="28" fillId="35" borderId="57" xfId="0" applyFont="1" applyFill="1" applyBorder="1" applyAlignment="1">
      <alignment vertical="center" shrinkToFit="1"/>
    </xf>
    <xf numFmtId="0" fontId="6" fillId="35" borderId="8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6" fillId="35" borderId="81" xfId="0" applyFont="1" applyFill="1" applyBorder="1" applyAlignment="1">
      <alignment horizontal="center" vertical="center"/>
    </xf>
    <xf numFmtId="0" fontId="0" fillId="35" borderId="82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left" vertical="center"/>
    </xf>
    <xf numFmtId="0" fontId="6" fillId="35" borderId="51" xfId="0" applyFont="1" applyFill="1" applyBorder="1" applyAlignment="1">
      <alignment vertical="center"/>
    </xf>
    <xf numFmtId="0" fontId="13" fillId="35" borderId="0" xfId="61" applyFont="1" applyFill="1">
      <alignment/>
      <protection/>
    </xf>
    <xf numFmtId="0" fontId="29" fillId="35" borderId="0" xfId="61" applyFont="1" applyFill="1" applyAlignment="1">
      <alignment horizontal="center" vertical="center"/>
      <protection/>
    </xf>
    <xf numFmtId="0" fontId="29" fillId="35" borderId="70" xfId="61" applyFont="1" applyFill="1" applyBorder="1" applyAlignment="1">
      <alignment horizontal="center" vertical="center"/>
      <protection/>
    </xf>
    <xf numFmtId="0" fontId="13" fillId="35" borderId="83" xfId="0" applyFont="1" applyFill="1" applyBorder="1" applyAlignment="1">
      <alignment horizontal="center" vertical="center"/>
    </xf>
    <xf numFmtId="0" fontId="16" fillId="35" borderId="0" xfId="0" applyFont="1" applyFill="1" applyAlignment="1">
      <alignment vertical="center" shrinkToFit="1"/>
    </xf>
    <xf numFmtId="0" fontId="21" fillId="35" borderId="42" xfId="0" applyFont="1" applyFill="1" applyBorder="1" applyAlignment="1">
      <alignment vertical="center" shrinkToFit="1"/>
    </xf>
    <xf numFmtId="0" fontId="21" fillId="35" borderId="0" xfId="0" applyFont="1" applyFill="1" applyBorder="1" applyAlignment="1">
      <alignment horizontal="left" vertical="center" indent="1" shrinkToFit="1"/>
    </xf>
    <xf numFmtId="0" fontId="29" fillId="0" borderId="0" xfId="61" applyFont="1" applyFill="1">
      <alignment/>
      <protection/>
    </xf>
    <xf numFmtId="56" fontId="2" fillId="34" borderId="21" xfId="0" applyNumberFormat="1" applyFont="1" applyFill="1" applyBorder="1" applyAlignment="1">
      <alignment horizontal="left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77" xfId="0" applyFont="1" applyFill="1" applyBorder="1" applyAlignment="1">
      <alignment horizontal="center" vertical="center"/>
    </xf>
    <xf numFmtId="0" fontId="14" fillId="35" borderId="78" xfId="0" applyFont="1" applyFill="1" applyBorder="1" applyAlignment="1">
      <alignment horizontal="center" vertical="center"/>
    </xf>
    <xf numFmtId="56" fontId="29" fillId="35" borderId="10" xfId="0" applyNumberFormat="1" applyFont="1" applyFill="1" applyBorder="1" applyAlignment="1">
      <alignment horizontal="center" vertical="center" shrinkToFit="1"/>
    </xf>
    <xf numFmtId="56" fontId="29" fillId="35" borderId="12" xfId="0" applyNumberFormat="1" applyFont="1" applyFill="1" applyBorder="1" applyAlignment="1">
      <alignment horizontal="center" vertical="center" shrinkToFit="1"/>
    </xf>
    <xf numFmtId="0" fontId="4" fillId="3" borderId="10" xfId="0" applyFont="1" applyFill="1" applyBorder="1" applyAlignment="1" applyProtection="1">
      <alignment vertical="center"/>
      <protection locked="0"/>
    </xf>
    <xf numFmtId="0" fontId="32" fillId="33" borderId="0" xfId="0" applyFont="1" applyFill="1" applyAlignment="1">
      <alignment horizontal="left" vertical="center" wrapText="1"/>
    </xf>
    <xf numFmtId="0" fontId="32" fillId="33" borderId="0" xfId="0" applyFont="1" applyFill="1" applyAlignment="1" applyProtection="1">
      <alignment horizontal="left" vertical="center" wrapText="1"/>
      <protection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30" fillId="34" borderId="13" xfId="0" applyFont="1" applyFill="1" applyBorder="1" applyAlignment="1">
      <alignment horizontal="center" vertical="center"/>
    </xf>
    <xf numFmtId="0" fontId="30" fillId="34" borderId="14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4" borderId="20" xfId="0" applyFont="1" applyFill="1" applyBorder="1" applyAlignment="1" applyProtection="1">
      <alignment vertical="center" shrinkToFit="1"/>
      <protection locked="0"/>
    </xf>
    <xf numFmtId="0" fontId="2" fillId="4" borderId="11" xfId="0" applyFont="1" applyFill="1" applyBorder="1" applyAlignment="1" applyProtection="1">
      <alignment vertical="center" shrinkToFit="1"/>
      <protection locked="0"/>
    </xf>
    <xf numFmtId="0" fontId="2" fillId="4" borderId="12" xfId="0" applyFont="1" applyFill="1" applyBorder="1" applyAlignment="1" applyProtection="1">
      <alignment vertical="center" shrinkToFit="1"/>
      <protection locked="0"/>
    </xf>
    <xf numFmtId="0" fontId="2" fillId="33" borderId="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left" vertical="center"/>
    </xf>
    <xf numFmtId="0" fontId="2" fillId="4" borderId="34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" borderId="20" xfId="0" applyFont="1" applyFill="1" applyBorder="1" applyAlignment="1" applyProtection="1">
      <alignment vertical="center" shrinkToFit="1"/>
      <protection locked="0"/>
    </xf>
    <xf numFmtId="0" fontId="2" fillId="3" borderId="11" xfId="0" applyFont="1" applyFill="1" applyBorder="1" applyAlignment="1" applyProtection="1">
      <alignment vertical="center" shrinkToFit="1"/>
      <protection locked="0"/>
    </xf>
    <xf numFmtId="0" fontId="2" fillId="3" borderId="12" xfId="0" applyFont="1" applyFill="1" applyBorder="1" applyAlignment="1" applyProtection="1">
      <alignment vertical="center" shrinkToFit="1"/>
      <protection locked="0"/>
    </xf>
    <xf numFmtId="0" fontId="2" fillId="33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4" xfId="0" applyBorder="1" applyAlignment="1">
      <alignment vertical="center"/>
    </xf>
    <xf numFmtId="0" fontId="3" fillId="32" borderId="40" xfId="0" applyFont="1" applyFill="1" applyBorder="1" applyAlignment="1">
      <alignment horizontal="left" vertical="center"/>
    </xf>
    <xf numFmtId="0" fontId="2" fillId="4" borderId="20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2" xfId="0" applyFont="1" applyFill="1" applyBorder="1" applyAlignment="1" applyProtection="1">
      <alignment vertical="center"/>
      <protection locked="0"/>
    </xf>
    <xf numFmtId="0" fontId="2" fillId="3" borderId="20" xfId="0" applyFont="1" applyFill="1" applyBorder="1" applyAlignment="1" applyProtection="1">
      <alignment horizontal="left" vertical="center"/>
      <protection/>
    </xf>
    <xf numFmtId="0" fontId="2" fillId="3" borderId="11" xfId="0" applyFont="1" applyFill="1" applyBorder="1" applyAlignment="1" applyProtection="1">
      <alignment horizontal="left" vertical="center"/>
      <protection/>
    </xf>
    <xf numFmtId="0" fontId="2" fillId="3" borderId="12" xfId="0" applyFont="1" applyFill="1" applyBorder="1" applyAlignment="1" applyProtection="1">
      <alignment horizontal="left" vertical="center"/>
      <protection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4" borderId="35" xfId="0" applyFont="1" applyFill="1" applyBorder="1" applyAlignment="1" applyProtection="1">
      <alignment vertical="center" shrinkToFit="1"/>
      <protection locked="0"/>
    </xf>
    <xf numFmtId="0" fontId="2" fillId="4" borderId="36" xfId="0" applyFont="1" applyFill="1" applyBorder="1" applyAlignment="1" applyProtection="1">
      <alignment vertical="center" shrinkToFit="1"/>
      <protection locked="0"/>
    </xf>
    <xf numFmtId="0" fontId="37" fillId="36" borderId="32" xfId="0" applyFont="1" applyFill="1" applyBorder="1" applyAlignment="1">
      <alignment horizontal="left" vertical="center" wrapText="1"/>
    </xf>
    <xf numFmtId="0" fontId="37" fillId="36" borderId="32" xfId="0" applyFont="1" applyFill="1" applyBorder="1" applyAlignment="1">
      <alignment horizontal="left" vertical="center"/>
    </xf>
    <xf numFmtId="0" fontId="2" fillId="3" borderId="20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41" fillId="36" borderId="84" xfId="0" applyFont="1" applyFill="1" applyBorder="1" applyAlignment="1">
      <alignment horizontal="center" vertical="center"/>
    </xf>
    <xf numFmtId="0" fontId="41" fillId="36" borderId="85" xfId="0" applyFont="1" applyFill="1" applyBorder="1" applyAlignment="1">
      <alignment horizontal="center" vertical="center"/>
    </xf>
    <xf numFmtId="0" fontId="19" fillId="0" borderId="8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4" fillId="3" borderId="2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39" fillId="32" borderId="58" xfId="0" applyFont="1" applyFill="1" applyBorder="1" applyAlignment="1">
      <alignment horizontal="left" vertical="center"/>
    </xf>
    <xf numFmtId="0" fontId="39" fillId="32" borderId="59" xfId="0" applyFont="1" applyFill="1" applyBorder="1" applyAlignment="1">
      <alignment horizontal="left" vertical="center"/>
    </xf>
    <xf numFmtId="0" fontId="39" fillId="32" borderId="55" xfId="0" applyFont="1" applyFill="1" applyBorder="1" applyAlignment="1">
      <alignment horizontal="left" vertical="center"/>
    </xf>
    <xf numFmtId="0" fontId="2" fillId="32" borderId="29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56" xfId="0" applyFont="1" applyFill="1" applyBorder="1" applyAlignment="1">
      <alignment horizontal="left" vertical="center"/>
    </xf>
    <xf numFmtId="0" fontId="32" fillId="33" borderId="42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 vertical="center"/>
    </xf>
    <xf numFmtId="0" fontId="3" fillId="37" borderId="0" xfId="0" applyFont="1" applyFill="1" applyAlignment="1">
      <alignment horizontal="left" vertical="center" wrapText="1"/>
    </xf>
    <xf numFmtId="0" fontId="2" fillId="4" borderId="22" xfId="0" applyFont="1" applyFill="1" applyBorder="1" applyAlignment="1" applyProtection="1">
      <alignment vertical="center" shrinkToFit="1"/>
      <protection locked="0"/>
    </xf>
    <xf numFmtId="0" fontId="2" fillId="4" borderId="15" xfId="0" applyFont="1" applyFill="1" applyBorder="1" applyAlignment="1" applyProtection="1">
      <alignment vertical="center" shrinkToFit="1"/>
      <protection locked="0"/>
    </xf>
    <xf numFmtId="0" fontId="2" fillId="4" borderId="16" xfId="0" applyFont="1" applyFill="1" applyBorder="1" applyAlignment="1" applyProtection="1">
      <alignment vertical="center" shrinkToFit="1"/>
      <protection locked="0"/>
    </xf>
    <xf numFmtId="0" fontId="19" fillId="0" borderId="84" xfId="0" applyFont="1" applyBorder="1" applyAlignment="1">
      <alignment horizontal="left" vertical="top" wrapText="1"/>
    </xf>
    <xf numFmtId="0" fontId="19" fillId="0" borderId="85" xfId="0" applyFont="1" applyBorder="1" applyAlignment="1">
      <alignment horizontal="left" vertical="top" wrapText="1"/>
    </xf>
    <xf numFmtId="0" fontId="19" fillId="0" borderId="87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3" borderId="42" xfId="0" applyFont="1" applyFill="1" applyBorder="1" applyAlignment="1">
      <alignment horizontal="left" vertical="center" wrapText="1"/>
    </xf>
    <xf numFmtId="0" fontId="34" fillId="33" borderId="0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38" fillId="33" borderId="29" xfId="0" applyFont="1" applyFill="1" applyBorder="1" applyAlignment="1">
      <alignment horizontal="left" vertical="top" wrapText="1"/>
    </xf>
    <xf numFmtId="0" fontId="38" fillId="33" borderId="0" xfId="0" applyFont="1" applyFill="1" applyBorder="1" applyAlignment="1">
      <alignment horizontal="left" vertical="top" wrapText="1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>
      <alignment horizontal="left" vertical="center"/>
    </xf>
    <xf numFmtId="0" fontId="2" fillId="33" borderId="88" xfId="0" applyFont="1" applyFill="1" applyBorder="1" applyAlignment="1">
      <alignment horizontal="left" vertical="center"/>
    </xf>
    <xf numFmtId="0" fontId="2" fillId="33" borderId="89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30" fillId="34" borderId="17" xfId="0" applyFont="1" applyFill="1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/>
    </xf>
    <xf numFmtId="0" fontId="37" fillId="36" borderId="0" xfId="0" applyFont="1" applyFill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4" fillId="33" borderId="29" xfId="0" applyFont="1" applyFill="1" applyBorder="1" applyAlignment="1">
      <alignment horizontal="left" vertical="center" wrapText="1"/>
    </xf>
    <xf numFmtId="0" fontId="37" fillId="36" borderId="32" xfId="0" applyFont="1" applyFill="1" applyBorder="1" applyAlignment="1">
      <alignment horizontal="center" vertical="center"/>
    </xf>
    <xf numFmtId="0" fontId="37" fillId="36" borderId="85" xfId="0" applyFont="1" applyFill="1" applyBorder="1" applyAlignment="1">
      <alignment horizontal="center" vertical="center" shrinkToFit="1"/>
    </xf>
    <xf numFmtId="0" fontId="2" fillId="34" borderId="17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3" fillId="32" borderId="40" xfId="0" applyFont="1" applyFill="1" applyBorder="1" applyAlignment="1">
      <alignment horizontal="left" vertical="center" wrapText="1"/>
    </xf>
    <xf numFmtId="0" fontId="21" fillId="35" borderId="0" xfId="0" applyFont="1" applyFill="1" applyAlignment="1">
      <alignment horizontal="center" vertical="center"/>
    </xf>
    <xf numFmtId="0" fontId="22" fillId="35" borderId="29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44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21" fillId="35" borderId="40" xfId="0" applyFont="1" applyFill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left" vertical="center" indent="1"/>
    </xf>
    <xf numFmtId="58" fontId="12" fillId="35" borderId="0" xfId="0" applyNumberFormat="1" applyFont="1" applyFill="1" applyAlignment="1" applyProtection="1">
      <alignment horizontal="right" vertical="center"/>
      <protection locked="0"/>
    </xf>
    <xf numFmtId="0" fontId="6" fillId="35" borderId="84" xfId="0" applyFont="1" applyFill="1" applyBorder="1" applyAlignment="1">
      <alignment horizontal="center" vertical="center" wrapText="1"/>
    </xf>
    <xf numFmtId="0" fontId="0" fillId="35" borderId="85" xfId="0" applyFill="1" applyBorder="1" applyAlignment="1">
      <alignment vertical="center"/>
    </xf>
    <xf numFmtId="0" fontId="0" fillId="35" borderId="87" xfId="0" applyFill="1" applyBorder="1" applyAlignment="1">
      <alignment vertical="center"/>
    </xf>
    <xf numFmtId="0" fontId="6" fillId="35" borderId="41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Alignment="1">
      <alignment vertical="center"/>
    </xf>
    <xf numFmtId="0" fontId="22" fillId="35" borderId="2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vertical="center" shrinkToFit="1"/>
    </xf>
    <xf numFmtId="0" fontId="12" fillId="35" borderId="11" xfId="0" applyFont="1" applyFill="1" applyBorder="1" applyAlignment="1">
      <alignment vertical="center"/>
    </xf>
    <xf numFmtId="0" fontId="12" fillId="35" borderId="11" xfId="0" applyFont="1" applyFill="1" applyBorder="1" applyAlignment="1">
      <alignment horizontal="left" vertical="center" indent="1" shrinkToFit="1"/>
    </xf>
    <xf numFmtId="56" fontId="29" fillId="35" borderId="20" xfId="0" applyNumberFormat="1" applyFont="1" applyFill="1" applyBorder="1" applyAlignment="1">
      <alignment horizontal="center" vertical="center" shrinkToFit="1"/>
    </xf>
    <xf numFmtId="56" fontId="29" fillId="35" borderId="12" xfId="0" applyNumberFormat="1" applyFont="1" applyFill="1" applyBorder="1" applyAlignment="1">
      <alignment horizontal="center" vertical="center" shrinkToFit="1"/>
    </xf>
    <xf numFmtId="56" fontId="29" fillId="35" borderId="10" xfId="0" applyNumberFormat="1" applyFont="1" applyFill="1" applyBorder="1" applyAlignment="1">
      <alignment horizontal="center" vertical="center" shrinkToFit="1"/>
    </xf>
    <xf numFmtId="0" fontId="12" fillId="35" borderId="40" xfId="0" applyFont="1" applyFill="1" applyBorder="1" applyAlignment="1">
      <alignment horizontal="left" vertical="center" indent="1"/>
    </xf>
    <xf numFmtId="0" fontId="10" fillId="35" borderId="41" xfId="0" applyFont="1" applyFill="1" applyBorder="1" applyAlignment="1">
      <alignment horizontal="center" vertical="center" wrapText="1"/>
    </xf>
    <xf numFmtId="0" fontId="10" fillId="35" borderId="42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center"/>
    </xf>
    <xf numFmtId="0" fontId="10" fillId="35" borderId="90" xfId="0" applyFont="1" applyFill="1" applyBorder="1" applyAlignment="1">
      <alignment horizontal="left" vertical="center" indent="1" shrinkToFit="1"/>
    </xf>
    <xf numFmtId="0" fontId="10" fillId="35" borderId="91" xfId="0" applyFont="1" applyFill="1" applyBorder="1" applyAlignment="1">
      <alignment horizontal="left" vertical="center" indent="1" shrinkToFit="1"/>
    </xf>
    <xf numFmtId="0" fontId="10" fillId="35" borderId="92" xfId="0" applyFont="1" applyFill="1" applyBorder="1" applyAlignment="1">
      <alignment horizontal="left" vertical="center" indent="1" shrinkToFit="1"/>
    </xf>
    <xf numFmtId="0" fontId="11" fillId="35" borderId="11" xfId="0" applyFont="1" applyFill="1" applyBorder="1" applyAlignment="1">
      <alignment horizontal="left" vertical="center" shrinkToFit="1"/>
    </xf>
    <xf numFmtId="0" fontId="11" fillId="35" borderId="93" xfId="0" applyFont="1" applyFill="1" applyBorder="1" applyAlignment="1">
      <alignment horizontal="left" vertical="center" shrinkToFit="1"/>
    </xf>
    <xf numFmtId="0" fontId="6" fillId="35" borderId="84" xfId="0" applyFont="1" applyFill="1" applyBorder="1" applyAlignment="1">
      <alignment horizontal="center" vertical="center"/>
    </xf>
    <xf numFmtId="0" fontId="6" fillId="35" borderId="94" xfId="0" applyFont="1" applyFill="1" applyBorder="1" applyAlignment="1">
      <alignment horizontal="center" vertical="center"/>
    </xf>
    <xf numFmtId="0" fontId="6" fillId="35" borderId="95" xfId="0" applyFont="1" applyFill="1" applyBorder="1" applyAlignment="1">
      <alignment horizontal="center" vertical="center"/>
    </xf>
    <xf numFmtId="0" fontId="6" fillId="35" borderId="96" xfId="0" applyFont="1" applyFill="1" applyBorder="1" applyAlignment="1">
      <alignment horizontal="center" vertical="center"/>
    </xf>
    <xf numFmtId="0" fontId="6" fillId="35" borderId="81" xfId="0" applyFont="1" applyFill="1" applyBorder="1" applyAlignment="1">
      <alignment horizontal="center" vertical="center" shrinkToFit="1"/>
    </xf>
    <xf numFmtId="0" fontId="6" fillId="35" borderId="97" xfId="0" applyFont="1" applyFill="1" applyBorder="1" applyAlignment="1">
      <alignment horizontal="center" vertical="center" shrinkToFit="1"/>
    </xf>
    <xf numFmtId="0" fontId="23" fillId="35" borderId="98" xfId="0" applyFont="1" applyFill="1" applyBorder="1" applyAlignment="1">
      <alignment horizontal="center" vertical="center" wrapText="1"/>
    </xf>
    <xf numFmtId="0" fontId="23" fillId="35" borderId="99" xfId="0" applyFont="1" applyFill="1" applyBorder="1" applyAlignment="1">
      <alignment horizontal="center" vertical="center"/>
    </xf>
    <xf numFmtId="0" fontId="23" fillId="35" borderId="100" xfId="0" applyFont="1" applyFill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0" fontId="5" fillId="35" borderId="101" xfId="0" applyFont="1" applyFill="1" applyBorder="1" applyAlignment="1">
      <alignment horizontal="center" vertical="center" shrinkToFit="1"/>
    </xf>
    <xf numFmtId="0" fontId="5" fillId="35" borderId="85" xfId="0" applyFont="1" applyFill="1" applyBorder="1" applyAlignment="1">
      <alignment horizontal="center" vertical="center" shrinkToFit="1"/>
    </xf>
    <xf numFmtId="0" fontId="5" fillId="35" borderId="87" xfId="0" applyFont="1" applyFill="1" applyBorder="1" applyAlignment="1">
      <alignment horizontal="center" vertical="center" shrinkToFit="1"/>
    </xf>
    <xf numFmtId="0" fontId="6" fillId="35" borderId="59" xfId="0" applyFont="1" applyFill="1" applyBorder="1" applyAlignment="1">
      <alignment vertical="center"/>
    </xf>
    <xf numFmtId="0" fontId="6" fillId="35" borderId="55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56" xfId="0" applyFont="1" applyFill="1" applyBorder="1" applyAlignment="1">
      <alignment vertical="center"/>
    </xf>
    <xf numFmtId="0" fontId="16" fillId="35" borderId="29" xfId="0" applyFont="1" applyFill="1" applyBorder="1" applyAlignment="1">
      <alignment horizontal="center" vertical="center" textRotation="255"/>
    </xf>
    <xf numFmtId="0" fontId="16" fillId="35" borderId="102" xfId="0" applyFont="1" applyFill="1" applyBorder="1" applyAlignment="1">
      <alignment horizontal="center" vertical="center" textRotation="255"/>
    </xf>
    <xf numFmtId="0" fontId="11" fillId="35" borderId="103" xfId="0" applyFont="1" applyFill="1" applyBorder="1" applyAlignment="1">
      <alignment vertical="center" shrinkToFit="1"/>
    </xf>
    <xf numFmtId="0" fontId="11" fillId="35" borderId="47" xfId="0" applyFont="1" applyFill="1" applyBorder="1" applyAlignment="1">
      <alignment vertical="center" shrinkToFit="1"/>
    </xf>
    <xf numFmtId="0" fontId="11" fillId="35" borderId="90" xfId="0" applyFont="1" applyFill="1" applyBorder="1" applyAlignment="1">
      <alignment vertical="center" shrinkToFit="1"/>
    </xf>
    <xf numFmtId="0" fontId="11" fillId="35" borderId="91" xfId="0" applyFont="1" applyFill="1" applyBorder="1" applyAlignment="1">
      <alignment vertical="center" shrinkToFit="1"/>
    </xf>
    <xf numFmtId="0" fontId="11" fillId="35" borderId="92" xfId="0" applyFont="1" applyFill="1" applyBorder="1" applyAlignment="1">
      <alignment vertical="center" shrinkToFit="1"/>
    </xf>
    <xf numFmtId="0" fontId="11" fillId="35" borderId="54" xfId="0" applyFont="1" applyFill="1" applyBorder="1" applyAlignment="1">
      <alignment horizontal="left" vertical="center" shrinkToFit="1"/>
    </xf>
    <xf numFmtId="0" fontId="16" fillId="35" borderId="95" xfId="0" applyFont="1" applyFill="1" applyBorder="1" applyAlignment="1">
      <alignment horizontal="center" vertical="center" textRotation="255"/>
    </xf>
    <xf numFmtId="0" fontId="11" fillId="35" borderId="104" xfId="0" applyFont="1" applyFill="1" applyBorder="1" applyAlignment="1">
      <alignment vertical="center" shrinkToFit="1"/>
    </xf>
    <xf numFmtId="0" fontId="11" fillId="35" borderId="105" xfId="0" applyFont="1" applyFill="1" applyBorder="1" applyAlignment="1">
      <alignment vertical="center" shrinkToFit="1"/>
    </xf>
    <xf numFmtId="0" fontId="11" fillId="35" borderId="106" xfId="0" applyFont="1" applyFill="1" applyBorder="1" applyAlignment="1">
      <alignment vertical="center" shrinkToFit="1"/>
    </xf>
    <xf numFmtId="0" fontId="6" fillId="35" borderId="107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vertical="center"/>
    </xf>
    <xf numFmtId="0" fontId="6" fillId="35" borderId="27" xfId="0" applyFont="1" applyFill="1" applyBorder="1" applyAlignment="1">
      <alignment vertical="center"/>
    </xf>
    <xf numFmtId="0" fontId="6" fillId="35" borderId="32" xfId="0" applyFont="1" applyFill="1" applyBorder="1" applyAlignment="1">
      <alignment vertical="center"/>
    </xf>
    <xf numFmtId="0" fontId="6" fillId="35" borderId="64" xfId="0" applyFont="1" applyFill="1" applyBorder="1" applyAlignment="1">
      <alignment vertical="center"/>
    </xf>
    <xf numFmtId="0" fontId="15" fillId="35" borderId="32" xfId="0" applyFont="1" applyFill="1" applyBorder="1" applyAlignment="1">
      <alignment horizontal="left" vertical="center"/>
    </xf>
    <xf numFmtId="0" fontId="15" fillId="35" borderId="32" xfId="0" applyFont="1" applyFill="1" applyBorder="1" applyAlignment="1">
      <alignment vertical="center"/>
    </xf>
    <xf numFmtId="0" fontId="15" fillId="35" borderId="64" xfId="0" applyFont="1" applyFill="1" applyBorder="1" applyAlignment="1">
      <alignment vertical="center"/>
    </xf>
    <xf numFmtId="0" fontId="6" fillId="35" borderId="108" xfId="0" applyFont="1" applyFill="1" applyBorder="1" applyAlignment="1">
      <alignment horizontal="center" vertical="center" textRotation="255"/>
    </xf>
    <xf numFmtId="0" fontId="6" fillId="35" borderId="109" xfId="0" applyFont="1" applyFill="1" applyBorder="1" applyAlignment="1">
      <alignment horizontal="center" vertical="center" textRotation="255"/>
    </xf>
    <xf numFmtId="0" fontId="6" fillId="35" borderId="110" xfId="0" applyFont="1" applyFill="1" applyBorder="1" applyAlignment="1">
      <alignment horizontal="center" vertical="center" textRotation="255"/>
    </xf>
    <xf numFmtId="0" fontId="6" fillId="35" borderId="79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vertical="center"/>
    </xf>
    <xf numFmtId="0" fontId="15" fillId="35" borderId="56" xfId="0" applyFont="1" applyFill="1" applyBorder="1" applyAlignment="1">
      <alignment vertical="center"/>
    </xf>
    <xf numFmtId="0" fontId="11" fillId="35" borderId="57" xfId="0" applyFont="1" applyFill="1" applyBorder="1" applyAlignment="1">
      <alignment horizontal="left" vertical="center" shrinkToFit="1"/>
    </xf>
    <xf numFmtId="0" fontId="6" fillId="35" borderId="33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left" vertical="center" indent="1"/>
    </xf>
    <xf numFmtId="0" fontId="20" fillId="35" borderId="111" xfId="0" applyFont="1" applyFill="1" applyBorder="1" applyAlignment="1">
      <alignment horizontal="center" vertical="center" shrinkToFit="1"/>
    </xf>
    <xf numFmtId="0" fontId="20" fillId="35" borderId="112" xfId="0" applyFont="1" applyFill="1" applyBorder="1" applyAlignment="1">
      <alignment horizontal="center" vertical="center" shrinkToFit="1"/>
    </xf>
    <xf numFmtId="0" fontId="11" fillId="35" borderId="48" xfId="0" applyFont="1" applyFill="1" applyBorder="1" applyAlignment="1">
      <alignment horizontal="center" vertical="center"/>
    </xf>
    <xf numFmtId="0" fontId="11" fillId="35" borderId="113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vertical="center"/>
    </xf>
    <xf numFmtId="0" fontId="6" fillId="35" borderId="114" xfId="0" applyFont="1" applyFill="1" applyBorder="1" applyAlignment="1">
      <alignment vertical="center"/>
    </xf>
    <xf numFmtId="0" fontId="6" fillId="35" borderId="58" xfId="0" applyFont="1" applyFill="1" applyBorder="1" applyAlignment="1">
      <alignment horizontal="center" vertical="center"/>
    </xf>
    <xf numFmtId="0" fontId="6" fillId="35" borderId="82" xfId="0" applyFont="1" applyFill="1" applyBorder="1" applyAlignment="1">
      <alignment horizontal="center" vertical="center"/>
    </xf>
    <xf numFmtId="0" fontId="5" fillId="35" borderId="95" xfId="0" applyFont="1" applyFill="1" applyBorder="1" applyAlignment="1">
      <alignment horizontal="center" vertical="center"/>
    </xf>
    <xf numFmtId="0" fontId="5" fillId="35" borderId="96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112" xfId="0" applyFont="1" applyFill="1" applyBorder="1" applyAlignment="1">
      <alignment vertical="center"/>
    </xf>
    <xf numFmtId="0" fontId="5" fillId="35" borderId="115" xfId="0" applyFont="1" applyFill="1" applyBorder="1" applyAlignment="1">
      <alignment vertical="center"/>
    </xf>
    <xf numFmtId="0" fontId="6" fillId="35" borderId="116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6" fillId="35" borderId="117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13" fillId="35" borderId="118" xfId="0" applyFont="1" applyFill="1" applyBorder="1" applyAlignment="1">
      <alignment horizontal="right" vertical="center"/>
    </xf>
    <xf numFmtId="0" fontId="13" fillId="35" borderId="119" xfId="0" applyFont="1" applyFill="1" applyBorder="1" applyAlignment="1">
      <alignment horizontal="right" vertical="center"/>
    </xf>
    <xf numFmtId="0" fontId="13" fillId="35" borderId="83" xfId="0" applyFont="1" applyFill="1" applyBorder="1" applyAlignment="1">
      <alignment horizontal="center" vertical="center" shrinkToFit="1"/>
    </xf>
    <xf numFmtId="0" fontId="13" fillId="35" borderId="120" xfId="0" applyFont="1" applyFill="1" applyBorder="1" applyAlignment="1">
      <alignment horizontal="center" vertical="center" shrinkToFit="1"/>
    </xf>
    <xf numFmtId="0" fontId="6" fillId="35" borderId="2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 wrapText="1"/>
    </xf>
    <xf numFmtId="0" fontId="13" fillId="35" borderId="43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44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45" xfId="0" applyFont="1" applyFill="1" applyBorder="1" applyAlignment="1">
      <alignment horizontal="center" vertical="center" wrapText="1"/>
    </xf>
    <xf numFmtId="0" fontId="0" fillId="35" borderId="109" xfId="0" applyFill="1" applyBorder="1" applyAlignment="1">
      <alignment horizontal="center" vertical="center"/>
    </xf>
    <xf numFmtId="0" fontId="0" fillId="35" borderId="110" xfId="0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5" fillId="35" borderId="87" xfId="0" applyFont="1" applyFill="1" applyBorder="1" applyAlignment="1">
      <alignment horizontal="center" vertical="center"/>
    </xf>
    <xf numFmtId="0" fontId="11" fillId="35" borderId="121" xfId="0" applyFont="1" applyFill="1" applyBorder="1" applyAlignment="1">
      <alignment vertical="center" shrinkToFit="1"/>
    </xf>
    <xf numFmtId="0" fontId="6" fillId="35" borderId="122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101" xfId="0" applyFont="1" applyFill="1" applyBorder="1" applyAlignment="1">
      <alignment horizontal="center" vertical="center"/>
    </xf>
    <xf numFmtId="0" fontId="6" fillId="35" borderId="87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left" vertical="center"/>
    </xf>
    <xf numFmtId="0" fontId="6" fillId="35" borderId="59" xfId="0" applyFont="1" applyFill="1" applyBorder="1" applyAlignment="1">
      <alignment horizontal="left" vertical="center"/>
    </xf>
    <xf numFmtId="0" fontId="0" fillId="35" borderId="65" xfId="0" applyFont="1" applyFill="1" applyBorder="1" applyAlignment="1">
      <alignment horizontal="center" vertical="center" textRotation="255" shrinkToFit="1"/>
    </xf>
    <xf numFmtId="0" fontId="0" fillId="35" borderId="86" xfId="0" applyFont="1" applyFill="1" applyBorder="1" applyAlignment="1">
      <alignment horizontal="center" vertical="center" textRotation="255" shrinkToFit="1"/>
    </xf>
    <xf numFmtId="0" fontId="6" fillId="35" borderId="58" xfId="0" applyFont="1" applyFill="1" applyBorder="1" applyAlignment="1">
      <alignment horizontal="center" vertical="center" wrapText="1"/>
    </xf>
    <xf numFmtId="0" fontId="6" fillId="35" borderId="96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horizontal="center" vertical="center" wrapText="1"/>
    </xf>
    <xf numFmtId="0" fontId="6" fillId="35" borderId="86" xfId="0" applyFont="1" applyFill="1" applyBorder="1" applyAlignment="1">
      <alignment horizontal="center" vertical="center" wrapText="1"/>
    </xf>
    <xf numFmtId="0" fontId="6" fillId="35" borderId="123" xfId="0" applyFont="1" applyFill="1" applyBorder="1" applyAlignment="1">
      <alignment horizontal="center" vertical="center" wrapText="1"/>
    </xf>
    <xf numFmtId="181" fontId="6" fillId="35" borderId="40" xfId="0" applyNumberFormat="1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left" vertical="center" shrinkToFit="1"/>
    </xf>
    <xf numFmtId="0" fontId="15" fillId="35" borderId="0" xfId="0" applyFont="1" applyFill="1" applyBorder="1" applyAlignment="1">
      <alignment vertical="center" shrinkToFit="1"/>
    </xf>
    <xf numFmtId="0" fontId="15" fillId="35" borderId="56" xfId="0" applyFont="1" applyFill="1" applyBorder="1" applyAlignment="1">
      <alignment vertical="center" shrinkToFit="1"/>
    </xf>
    <xf numFmtId="0" fontId="0" fillId="35" borderId="108" xfId="61" applyFont="1" applyFill="1" applyBorder="1" applyAlignment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31" fontId="0" fillId="35" borderId="95" xfId="61" applyNumberFormat="1" applyFont="1" applyFill="1" applyBorder="1" applyAlignment="1">
      <alignment horizontal="center" vertical="center"/>
      <protection/>
    </xf>
    <xf numFmtId="0" fontId="0" fillId="35" borderId="59" xfId="61" applyFont="1" applyFill="1" applyBorder="1" applyAlignment="1">
      <alignment horizontal="center" vertical="center"/>
      <protection/>
    </xf>
    <xf numFmtId="0" fontId="0" fillId="35" borderId="55" xfId="61" applyFont="1" applyFill="1" applyBorder="1" applyAlignment="1">
      <alignment horizontal="center" vertical="center"/>
      <protection/>
    </xf>
    <xf numFmtId="0" fontId="0" fillId="35" borderId="31" xfId="61" applyFont="1" applyFill="1" applyBorder="1" applyAlignment="1">
      <alignment horizontal="center" vertical="center"/>
      <protection/>
    </xf>
    <xf numFmtId="0" fontId="0" fillId="35" borderId="40" xfId="61" applyFont="1" applyFill="1" applyBorder="1" applyAlignment="1">
      <alignment horizontal="center" vertical="center"/>
      <protection/>
    </xf>
    <xf numFmtId="0" fontId="0" fillId="35" borderId="51" xfId="61" applyFont="1" applyFill="1" applyBorder="1" applyAlignment="1">
      <alignment horizontal="center" vertical="center"/>
      <protection/>
    </xf>
    <xf numFmtId="0" fontId="0" fillId="35" borderId="58" xfId="61" applyFont="1" applyFill="1" applyBorder="1" applyAlignment="1">
      <alignment horizontal="center" vertical="center"/>
      <protection/>
    </xf>
    <xf numFmtId="0" fontId="0" fillId="35" borderId="96" xfId="61" applyFont="1" applyFill="1" applyBorder="1" applyAlignment="1">
      <alignment horizontal="center" vertical="center"/>
      <protection/>
    </xf>
    <xf numFmtId="0" fontId="0" fillId="35" borderId="65" xfId="61" applyFont="1" applyFill="1" applyBorder="1" applyAlignment="1">
      <alignment horizontal="center" vertical="center"/>
      <protection/>
    </xf>
    <xf numFmtId="0" fontId="0" fillId="35" borderId="44" xfId="61" applyFont="1" applyFill="1" applyBorder="1" applyAlignment="1">
      <alignment horizontal="center" vertical="center"/>
      <protection/>
    </xf>
    <xf numFmtId="0" fontId="0" fillId="35" borderId="82" xfId="61" applyFont="1" applyFill="1" applyBorder="1" applyAlignment="1">
      <alignment horizontal="center" vertical="center"/>
      <protection/>
    </xf>
    <xf numFmtId="0" fontId="0" fillId="35" borderId="45" xfId="61" applyFont="1" applyFill="1" applyBorder="1" applyAlignment="1">
      <alignment horizontal="center" vertical="center"/>
      <protection/>
    </xf>
    <xf numFmtId="0" fontId="0" fillId="35" borderId="29" xfId="61" applyFont="1" applyFill="1" applyBorder="1" applyAlignment="1">
      <alignment horizontal="center" vertical="center" shrinkToFit="1"/>
      <protection/>
    </xf>
    <xf numFmtId="0" fontId="0" fillId="35" borderId="0" xfId="61" applyFont="1" applyFill="1" applyAlignment="1">
      <alignment horizontal="center" vertical="center" shrinkToFit="1"/>
      <protection/>
    </xf>
    <xf numFmtId="0" fontId="0" fillId="35" borderId="44" xfId="61" applyFont="1" applyFill="1" applyBorder="1" applyAlignment="1">
      <alignment horizontal="center" vertical="center" shrinkToFit="1"/>
      <protection/>
    </xf>
    <xf numFmtId="0" fontId="0" fillId="35" borderId="31" xfId="61" applyFont="1" applyFill="1" applyBorder="1" applyAlignment="1">
      <alignment horizontal="center" vertical="center" shrinkToFit="1"/>
      <protection/>
    </xf>
    <xf numFmtId="0" fontId="0" fillId="35" borderId="40" xfId="61" applyFont="1" applyFill="1" applyBorder="1" applyAlignment="1">
      <alignment horizontal="center" vertical="center" shrinkToFit="1"/>
      <protection/>
    </xf>
    <xf numFmtId="0" fontId="0" fillId="35" borderId="45" xfId="61" applyFont="1" applyFill="1" applyBorder="1" applyAlignment="1">
      <alignment horizontal="center" vertical="center" shrinkToFit="1"/>
      <protection/>
    </xf>
    <xf numFmtId="0" fontId="45" fillId="35" borderId="116" xfId="61" applyFont="1" applyFill="1" applyBorder="1" applyAlignment="1">
      <alignment horizontal="center" vertical="center"/>
      <protection/>
    </xf>
    <xf numFmtId="0" fontId="45" fillId="35" borderId="75" xfId="61" applyFont="1" applyFill="1" applyBorder="1" applyAlignment="1">
      <alignment horizontal="center" vertical="center"/>
      <protection/>
    </xf>
    <xf numFmtId="0" fontId="45" fillId="35" borderId="48" xfId="61" applyFont="1" applyFill="1" applyBorder="1" applyAlignment="1">
      <alignment horizontal="center" vertical="center"/>
      <protection/>
    </xf>
    <xf numFmtId="0" fontId="29" fillId="35" borderId="95" xfId="61" applyFont="1" applyFill="1" applyBorder="1" applyAlignment="1">
      <alignment vertical="center" wrapText="1"/>
      <protection/>
    </xf>
    <xf numFmtId="0" fontId="29" fillId="35" borderId="59" xfId="61" applyFont="1" applyFill="1" applyBorder="1" applyAlignment="1">
      <alignment vertical="center"/>
      <protection/>
    </xf>
    <xf numFmtId="0" fontId="29" fillId="35" borderId="55" xfId="61" applyFont="1" applyFill="1" applyBorder="1" applyAlignment="1">
      <alignment vertical="center"/>
      <protection/>
    </xf>
    <xf numFmtId="0" fontId="29" fillId="35" borderId="29" xfId="61" applyFont="1" applyFill="1" applyBorder="1" applyAlignment="1">
      <alignment vertical="center"/>
      <protection/>
    </xf>
    <xf numFmtId="0" fontId="29" fillId="35" borderId="0" xfId="61" applyFont="1" applyFill="1" applyAlignment="1">
      <alignment vertical="center"/>
      <protection/>
    </xf>
    <xf numFmtId="0" fontId="29" fillId="35" borderId="56" xfId="61" applyFont="1" applyFill="1" applyBorder="1" applyAlignment="1">
      <alignment vertical="center"/>
      <protection/>
    </xf>
    <xf numFmtId="0" fontId="29" fillId="35" borderId="31" xfId="61" applyFont="1" applyFill="1" applyBorder="1" applyAlignment="1">
      <alignment vertical="center"/>
      <protection/>
    </xf>
    <xf numFmtId="0" fontId="29" fillId="35" borderId="40" xfId="61" applyFont="1" applyFill="1" applyBorder="1" applyAlignment="1">
      <alignment vertical="center"/>
      <protection/>
    </xf>
    <xf numFmtId="0" fontId="29" fillId="35" borderId="51" xfId="61" applyFont="1" applyFill="1" applyBorder="1" applyAlignment="1">
      <alignment vertical="center"/>
      <protection/>
    </xf>
    <xf numFmtId="0" fontId="43" fillId="35" borderId="0" xfId="61" applyFont="1" applyFill="1" applyBorder="1" applyAlignment="1">
      <alignment horizontal="center" vertical="top" shrinkToFit="1"/>
      <protection/>
    </xf>
    <xf numFmtId="0" fontId="46" fillId="35" borderId="41" xfId="61" applyFont="1" applyFill="1" applyBorder="1" applyAlignment="1">
      <alignment horizontal="right" vertical="center"/>
      <protection/>
    </xf>
    <xf numFmtId="0" fontId="46" fillId="35" borderId="42" xfId="61" applyFont="1" applyFill="1" applyBorder="1" applyAlignment="1">
      <alignment horizontal="right" vertical="center"/>
      <protection/>
    </xf>
    <xf numFmtId="0" fontId="29" fillId="35" borderId="42" xfId="61" applyFont="1" applyFill="1" applyBorder="1">
      <alignment/>
      <protection/>
    </xf>
    <xf numFmtId="0" fontId="29" fillId="35" borderId="43" xfId="61" applyFont="1" applyFill="1" applyBorder="1">
      <alignment/>
      <protection/>
    </xf>
    <xf numFmtId="0" fontId="29" fillId="35" borderId="31" xfId="61" applyFont="1" applyFill="1" applyBorder="1">
      <alignment/>
      <protection/>
    </xf>
    <xf numFmtId="0" fontId="29" fillId="35" borderId="40" xfId="61" applyFont="1" applyFill="1" applyBorder="1">
      <alignment/>
      <protection/>
    </xf>
    <xf numFmtId="0" fontId="29" fillId="35" borderId="45" xfId="61" applyFont="1" applyFill="1" applyBorder="1">
      <alignment/>
      <protection/>
    </xf>
    <xf numFmtId="0" fontId="46" fillId="35" borderId="41" xfId="61" applyFont="1" applyFill="1" applyBorder="1" applyAlignment="1">
      <alignment horizontal="center" vertical="center"/>
      <protection/>
    </xf>
    <xf numFmtId="0" fontId="46" fillId="35" borderId="42" xfId="61" applyFont="1" applyFill="1" applyBorder="1" applyAlignment="1">
      <alignment horizontal="center" vertical="center"/>
      <protection/>
    </xf>
    <xf numFmtId="0" fontId="46" fillId="35" borderId="43" xfId="61" applyFont="1" applyFill="1" applyBorder="1" applyAlignment="1">
      <alignment horizontal="center" vertical="center"/>
      <protection/>
    </xf>
    <xf numFmtId="0" fontId="46" fillId="35" borderId="31" xfId="61" applyFont="1" applyFill="1" applyBorder="1" applyAlignment="1">
      <alignment horizontal="center" vertical="center"/>
      <protection/>
    </xf>
    <xf numFmtId="0" fontId="46" fillId="35" borderId="40" xfId="61" applyFont="1" applyFill="1" applyBorder="1" applyAlignment="1">
      <alignment horizontal="center" vertical="center"/>
      <protection/>
    </xf>
    <xf numFmtId="0" fontId="46" fillId="35" borderId="45" xfId="61" applyFont="1" applyFill="1" applyBorder="1" applyAlignment="1">
      <alignment horizontal="center" vertical="center"/>
      <protection/>
    </xf>
    <xf numFmtId="0" fontId="47" fillId="35" borderId="10" xfId="61" applyFont="1" applyFill="1" applyBorder="1" applyAlignment="1">
      <alignment horizontal="center" vertical="center" textRotation="255"/>
      <protection/>
    </xf>
    <xf numFmtId="0" fontId="46" fillId="35" borderId="42" xfId="61" applyFont="1" applyFill="1" applyBorder="1" applyAlignment="1">
      <alignment horizontal="distributed" vertical="center"/>
      <protection/>
    </xf>
    <xf numFmtId="0" fontId="46" fillId="35" borderId="43" xfId="61" applyFont="1" applyFill="1" applyBorder="1" applyAlignment="1">
      <alignment horizontal="distributed" vertical="center"/>
      <protection/>
    </xf>
    <xf numFmtId="0" fontId="46" fillId="35" borderId="40" xfId="61" applyFont="1" applyFill="1" applyBorder="1" applyAlignment="1">
      <alignment horizontal="distributed" vertical="center"/>
      <protection/>
    </xf>
    <xf numFmtId="0" fontId="46" fillId="35" borderId="45" xfId="61" applyFont="1" applyFill="1" applyBorder="1" applyAlignment="1">
      <alignment horizontal="distributed" vertical="center"/>
      <protection/>
    </xf>
    <xf numFmtId="0" fontId="46" fillId="35" borderId="43" xfId="61" applyFont="1" applyFill="1" applyBorder="1" applyAlignment="1">
      <alignment horizontal="right" vertical="center"/>
      <protection/>
    </xf>
    <xf numFmtId="0" fontId="46" fillId="35" borderId="31" xfId="61" applyFont="1" applyFill="1" applyBorder="1" applyAlignment="1">
      <alignment horizontal="right" vertical="center"/>
      <protection/>
    </xf>
    <xf numFmtId="0" fontId="46" fillId="35" borderId="40" xfId="61" applyFont="1" applyFill="1" applyBorder="1" applyAlignment="1">
      <alignment horizontal="right" vertical="center"/>
      <protection/>
    </xf>
    <xf numFmtId="0" fontId="46" fillId="35" borderId="45" xfId="61" applyFont="1" applyFill="1" applyBorder="1" applyAlignment="1">
      <alignment horizontal="right" vertical="center"/>
      <protection/>
    </xf>
    <xf numFmtId="0" fontId="22" fillId="35" borderId="41" xfId="61" applyFont="1" applyFill="1" applyBorder="1" applyAlignment="1">
      <alignment horizontal="center" vertical="center"/>
      <protection/>
    </xf>
    <xf numFmtId="0" fontId="22" fillId="35" borderId="42" xfId="61" applyFont="1" applyFill="1" applyBorder="1" applyAlignment="1">
      <alignment horizontal="center" vertical="center"/>
      <protection/>
    </xf>
    <xf numFmtId="0" fontId="22" fillId="35" borderId="43" xfId="61" applyFont="1" applyFill="1" applyBorder="1" applyAlignment="1">
      <alignment horizontal="center" vertical="center"/>
      <protection/>
    </xf>
    <xf numFmtId="0" fontId="22" fillId="35" borderId="29" xfId="61" applyFont="1" applyFill="1" applyBorder="1" applyAlignment="1">
      <alignment horizontal="center" vertical="center"/>
      <protection/>
    </xf>
    <xf numFmtId="0" fontId="22" fillId="35" borderId="0" xfId="61" applyFont="1" applyFill="1" applyAlignment="1">
      <alignment horizontal="center" vertical="center"/>
      <protection/>
    </xf>
    <xf numFmtId="0" fontId="22" fillId="35" borderId="44" xfId="61" applyFont="1" applyFill="1" applyBorder="1" applyAlignment="1">
      <alignment horizontal="center" vertical="center"/>
      <protection/>
    </xf>
    <xf numFmtId="0" fontId="22" fillId="35" borderId="31" xfId="61" applyFont="1" applyFill="1" applyBorder="1" applyAlignment="1">
      <alignment horizontal="center" vertical="center"/>
      <protection/>
    </xf>
    <xf numFmtId="0" fontId="22" fillId="35" borderId="40" xfId="61" applyFont="1" applyFill="1" applyBorder="1" applyAlignment="1">
      <alignment horizontal="center" vertical="center"/>
      <protection/>
    </xf>
    <xf numFmtId="0" fontId="22" fillId="35" borderId="45" xfId="61" applyFont="1" applyFill="1" applyBorder="1" applyAlignment="1">
      <alignment horizontal="center" vertical="center"/>
      <protection/>
    </xf>
    <xf numFmtId="0" fontId="29" fillId="35" borderId="124" xfId="61" applyFont="1" applyFill="1" applyBorder="1" applyAlignment="1">
      <alignment horizontal="center" vertical="center"/>
      <protection/>
    </xf>
    <xf numFmtId="0" fontId="29" fillId="35" borderId="48" xfId="61" applyFont="1" applyFill="1" applyBorder="1" applyAlignment="1">
      <alignment horizontal="center" vertical="center"/>
      <protection/>
    </xf>
    <xf numFmtId="0" fontId="0" fillId="35" borderId="19" xfId="61" applyFont="1" applyFill="1" applyBorder="1" applyAlignment="1">
      <alignment horizontal="center" vertical="center"/>
      <protection/>
    </xf>
    <xf numFmtId="0" fontId="0" fillId="35" borderId="10" xfId="61" applyFont="1" applyFill="1" applyBorder="1" applyAlignment="1">
      <alignment horizontal="center" vertical="center"/>
      <protection/>
    </xf>
    <xf numFmtId="0" fontId="0" fillId="35" borderId="77" xfId="61" applyFont="1" applyFill="1" applyBorder="1" applyAlignment="1">
      <alignment horizontal="center" vertical="center"/>
      <protection/>
    </xf>
    <xf numFmtId="0" fontId="0" fillId="35" borderId="78" xfId="61" applyFont="1" applyFill="1" applyBorder="1" applyAlignment="1">
      <alignment horizontal="center" vertical="center"/>
      <protection/>
    </xf>
    <xf numFmtId="0" fontId="29" fillId="35" borderId="41" xfId="61" applyFont="1" applyFill="1" applyBorder="1" applyAlignment="1">
      <alignment horizontal="left" vertical="center" wrapText="1"/>
      <protection/>
    </xf>
    <xf numFmtId="0" fontId="29" fillId="35" borderId="42" xfId="61" applyFont="1" applyFill="1" applyBorder="1" applyAlignment="1">
      <alignment horizontal="left" vertical="center" wrapText="1"/>
      <protection/>
    </xf>
    <xf numFmtId="0" fontId="29" fillId="35" borderId="29" xfId="61" applyFont="1" applyFill="1" applyBorder="1" applyAlignment="1">
      <alignment horizontal="left" vertical="center" wrapText="1"/>
      <protection/>
    </xf>
    <xf numFmtId="0" fontId="29" fillId="35" borderId="0" xfId="61" applyFont="1" applyFill="1" applyAlignment="1">
      <alignment horizontal="left" vertical="center" wrapText="1"/>
      <protection/>
    </xf>
    <xf numFmtId="0" fontId="29" fillId="35" borderId="102" xfId="61" applyFont="1" applyFill="1" applyBorder="1" applyAlignment="1">
      <alignment horizontal="left" vertical="center" wrapText="1"/>
      <protection/>
    </xf>
    <xf numFmtId="0" fontId="29" fillId="35" borderId="32" xfId="61" applyFont="1" applyFill="1" applyBorder="1" applyAlignment="1">
      <alignment horizontal="left" vertical="center" wrapText="1"/>
      <protection/>
    </xf>
    <xf numFmtId="0" fontId="22" fillId="35" borderId="32" xfId="61" applyFont="1" applyFill="1" applyBorder="1" applyAlignment="1">
      <alignment horizontal="center" vertical="center"/>
      <protection/>
    </xf>
    <xf numFmtId="0" fontId="0" fillId="35" borderId="43" xfId="61" applyFont="1" applyFill="1" applyBorder="1" applyAlignment="1">
      <alignment horizontal="center" vertical="center"/>
      <protection/>
    </xf>
    <xf numFmtId="0" fontId="0" fillId="35" borderId="123" xfId="61" applyFont="1" applyFill="1" applyBorder="1" applyAlignment="1">
      <alignment horizontal="center" vertical="center"/>
      <protection/>
    </xf>
    <xf numFmtId="0" fontId="45" fillId="35" borderId="124" xfId="61" applyFont="1" applyFill="1" applyBorder="1" applyAlignment="1">
      <alignment horizontal="center" vertical="center" shrinkToFit="1"/>
      <protection/>
    </xf>
    <xf numFmtId="0" fontId="45" fillId="35" borderId="75" xfId="61" applyFont="1" applyFill="1" applyBorder="1" applyAlignment="1">
      <alignment horizontal="center" vertical="center" shrinkToFit="1"/>
      <protection/>
    </xf>
    <xf numFmtId="0" fontId="45" fillId="35" borderId="125" xfId="61" applyFont="1" applyFill="1" applyBorder="1" applyAlignment="1">
      <alignment horizontal="center" vertical="center" shrinkToFit="1"/>
      <protection/>
    </xf>
    <xf numFmtId="0" fontId="0" fillId="35" borderId="41" xfId="61" applyFont="1" applyFill="1" applyBorder="1" applyAlignment="1">
      <alignment horizontal="center" vertical="center" shrinkToFit="1"/>
      <protection/>
    </xf>
    <xf numFmtId="0" fontId="0" fillId="35" borderId="42" xfId="61" applyFont="1" applyFill="1" applyBorder="1" applyAlignment="1">
      <alignment horizontal="center" vertical="center" shrinkToFit="1"/>
      <protection/>
    </xf>
    <xf numFmtId="0" fontId="0" fillId="35" borderId="114" xfId="61" applyFont="1" applyFill="1" applyBorder="1" applyAlignment="1">
      <alignment horizontal="center" vertical="center" shrinkToFit="1"/>
      <protection/>
    </xf>
    <xf numFmtId="0" fontId="0" fillId="35" borderId="56" xfId="61" applyFont="1" applyFill="1" applyBorder="1" applyAlignment="1">
      <alignment horizontal="center" vertical="center" shrinkToFit="1"/>
      <protection/>
    </xf>
    <xf numFmtId="0" fontId="0" fillId="35" borderId="102" xfId="61" applyFont="1" applyFill="1" applyBorder="1" applyAlignment="1">
      <alignment horizontal="center" vertical="center" shrinkToFit="1"/>
      <protection/>
    </xf>
    <xf numFmtId="0" fontId="0" fillId="35" borderId="32" xfId="61" applyFont="1" applyFill="1" applyBorder="1" applyAlignment="1">
      <alignment horizontal="center" vertical="center" shrinkToFit="1"/>
      <protection/>
    </xf>
    <xf numFmtId="0" fontId="0" fillId="35" borderId="64" xfId="61" applyFont="1" applyFill="1" applyBorder="1" applyAlignment="1">
      <alignment horizontal="center" vertical="center" shrinkToFit="1"/>
      <protection/>
    </xf>
    <xf numFmtId="0" fontId="0" fillId="35" borderId="41" xfId="61" applyFont="1" applyFill="1" applyBorder="1" applyAlignment="1">
      <alignment horizontal="center" vertical="center"/>
      <protection/>
    </xf>
    <xf numFmtId="0" fontId="0" fillId="35" borderId="42" xfId="61" applyFont="1" applyFill="1" applyBorder="1" applyAlignment="1">
      <alignment horizontal="center" vertical="center"/>
      <protection/>
    </xf>
    <xf numFmtId="0" fontId="23" fillId="35" borderId="41" xfId="61" applyFont="1" applyFill="1" applyBorder="1" applyAlignment="1">
      <alignment horizontal="center" vertical="center" wrapText="1"/>
      <protection/>
    </xf>
    <xf numFmtId="0" fontId="23" fillId="35" borderId="42" xfId="61" applyFont="1" applyFill="1" applyBorder="1" applyAlignment="1">
      <alignment horizontal="center" vertical="center" wrapText="1"/>
      <protection/>
    </xf>
    <xf numFmtId="0" fontId="23" fillId="35" borderId="43" xfId="61" applyFont="1" applyFill="1" applyBorder="1" applyAlignment="1">
      <alignment horizontal="center" vertical="center" wrapText="1"/>
      <protection/>
    </xf>
    <xf numFmtId="0" fontId="23" fillId="35" borderId="31" xfId="61" applyFont="1" applyFill="1" applyBorder="1" applyAlignment="1">
      <alignment horizontal="center" vertical="center" wrapText="1"/>
      <protection/>
    </xf>
    <xf numFmtId="0" fontId="23" fillId="35" borderId="40" xfId="61" applyFont="1" applyFill="1" applyBorder="1" applyAlignment="1">
      <alignment horizontal="center" vertical="center" wrapText="1"/>
      <protection/>
    </xf>
    <xf numFmtId="0" fontId="23" fillId="35" borderId="45" xfId="61" applyFont="1" applyFill="1" applyBorder="1" applyAlignment="1">
      <alignment horizontal="center" vertical="center" wrapText="1"/>
      <protection/>
    </xf>
    <xf numFmtId="0" fontId="0" fillId="35" borderId="126" xfId="61" applyFont="1" applyFill="1" applyBorder="1" applyAlignment="1">
      <alignment horizontal="center" vertical="center"/>
      <protection/>
    </xf>
    <xf numFmtId="0" fontId="0" fillId="35" borderId="127" xfId="61" applyFont="1" applyFill="1" applyBorder="1" applyAlignment="1">
      <alignment horizontal="center" vertical="center"/>
      <protection/>
    </xf>
    <xf numFmtId="0" fontId="0" fillId="35" borderId="128" xfId="61" applyFont="1" applyFill="1" applyBorder="1" applyAlignment="1">
      <alignment horizontal="center" vertical="center"/>
      <protection/>
    </xf>
    <xf numFmtId="0" fontId="0" fillId="35" borderId="129" xfId="61" applyFont="1" applyFill="1" applyBorder="1" applyAlignment="1">
      <alignment horizontal="center" vertical="center"/>
      <protection/>
    </xf>
    <xf numFmtId="0" fontId="0" fillId="35" borderId="130" xfId="61" applyFont="1" applyFill="1" applyBorder="1" applyAlignment="1">
      <alignment horizontal="center" vertical="center"/>
      <protection/>
    </xf>
    <xf numFmtId="0" fontId="0" fillId="35" borderId="129" xfId="61" applyFont="1" applyFill="1" applyBorder="1" applyAlignment="1">
      <alignment horizontal="center" vertical="center" wrapText="1"/>
      <protection/>
    </xf>
    <xf numFmtId="0" fontId="0" fillId="35" borderId="127" xfId="61" applyFont="1" applyFill="1" applyBorder="1" applyAlignment="1">
      <alignment horizontal="center" vertical="center" wrapText="1"/>
      <protection/>
    </xf>
    <xf numFmtId="0" fontId="0" fillId="35" borderId="130" xfId="61" applyFont="1" applyFill="1" applyBorder="1" applyAlignment="1">
      <alignment horizontal="center" vertical="center" wrapText="1"/>
      <protection/>
    </xf>
    <xf numFmtId="0" fontId="0" fillId="35" borderId="31" xfId="61" applyFont="1" applyFill="1" applyBorder="1" applyAlignment="1">
      <alignment horizontal="center" vertical="center" wrapText="1"/>
      <protection/>
    </xf>
    <xf numFmtId="0" fontId="0" fillId="35" borderId="40" xfId="61" applyFont="1" applyFill="1" applyBorder="1" applyAlignment="1">
      <alignment horizontal="center" vertical="center" wrapText="1"/>
      <protection/>
    </xf>
    <xf numFmtId="0" fontId="0" fillId="35" borderId="45" xfId="61" applyFont="1" applyFill="1" applyBorder="1" applyAlignment="1">
      <alignment horizontal="center" vertical="center" wrapText="1"/>
      <protection/>
    </xf>
    <xf numFmtId="0" fontId="48" fillId="35" borderId="129" xfId="61" applyFont="1" applyFill="1" applyBorder="1" applyAlignment="1">
      <alignment horizontal="center" vertical="center" wrapText="1"/>
      <protection/>
    </xf>
    <xf numFmtId="0" fontId="48" fillId="35" borderId="127" xfId="61" applyFont="1" applyFill="1" applyBorder="1" applyAlignment="1">
      <alignment horizontal="center" vertical="center" wrapText="1"/>
      <protection/>
    </xf>
    <xf numFmtId="0" fontId="48" fillId="35" borderId="130" xfId="61" applyFont="1" applyFill="1" applyBorder="1" applyAlignment="1">
      <alignment horizontal="center" vertical="center" wrapText="1"/>
      <protection/>
    </xf>
    <xf numFmtId="0" fontId="48" fillId="35" borderId="31" xfId="61" applyFont="1" applyFill="1" applyBorder="1" applyAlignment="1">
      <alignment horizontal="center" vertical="center" wrapText="1"/>
      <protection/>
    </xf>
    <xf numFmtId="0" fontId="48" fillId="35" borderId="40" xfId="61" applyFont="1" applyFill="1" applyBorder="1" applyAlignment="1">
      <alignment horizontal="center" vertical="center" wrapText="1"/>
      <protection/>
    </xf>
    <xf numFmtId="0" fontId="48" fillId="35" borderId="45" xfId="61" applyFont="1" applyFill="1" applyBorder="1" applyAlignment="1">
      <alignment horizontal="center" vertical="center" wrapText="1"/>
      <protection/>
    </xf>
    <xf numFmtId="0" fontId="29" fillId="35" borderId="131" xfId="61" applyFont="1" applyFill="1" applyBorder="1" applyAlignment="1">
      <alignment horizontal="center"/>
      <protection/>
    </xf>
    <xf numFmtId="0" fontId="29" fillId="35" borderId="132" xfId="61" applyFont="1" applyFill="1" applyBorder="1" applyAlignment="1">
      <alignment horizontal="center"/>
      <protection/>
    </xf>
    <xf numFmtId="0" fontId="29" fillId="35" borderId="21" xfId="61" applyFont="1" applyFill="1" applyBorder="1" applyAlignment="1">
      <alignment horizontal="center" vertical="center" shrinkToFit="1"/>
      <protection/>
    </xf>
    <xf numFmtId="0" fontId="29" fillId="35" borderId="13" xfId="61" applyFont="1" applyFill="1" applyBorder="1" applyAlignment="1">
      <alignment horizontal="center" vertical="center" shrinkToFit="1"/>
      <protection/>
    </xf>
    <xf numFmtId="0" fontId="29" fillId="35" borderId="14" xfId="61" applyFont="1" applyFill="1" applyBorder="1" applyAlignment="1">
      <alignment horizontal="center" vertical="center" shrinkToFit="1"/>
      <protection/>
    </xf>
    <xf numFmtId="0" fontId="49" fillId="35" borderId="133" xfId="61" applyFont="1" applyFill="1" applyBorder="1" applyAlignment="1">
      <alignment horizontal="center" vertical="center" textRotation="255" shrinkToFit="1"/>
      <protection/>
    </xf>
    <xf numFmtId="0" fontId="49" fillId="35" borderId="134" xfId="61" applyFont="1" applyFill="1" applyBorder="1" applyAlignment="1">
      <alignment horizontal="center" vertical="center" textRotation="255" shrinkToFit="1"/>
      <protection/>
    </xf>
    <xf numFmtId="0" fontId="29" fillId="35" borderId="41" xfId="61" applyFont="1" applyFill="1" applyBorder="1" applyAlignment="1">
      <alignment horizontal="center" vertical="center" shrinkToFit="1"/>
      <protection/>
    </xf>
    <xf numFmtId="0" fontId="29" fillId="35" borderId="42" xfId="61" applyFont="1" applyFill="1" applyBorder="1" applyAlignment="1">
      <alignment horizontal="center" vertical="center" shrinkToFit="1"/>
      <protection/>
    </xf>
    <xf numFmtId="0" fontId="29" fillId="35" borderId="43" xfId="61" applyFont="1" applyFill="1" applyBorder="1" applyAlignment="1">
      <alignment horizontal="center" vertical="center" shrinkToFit="1"/>
      <protection/>
    </xf>
    <xf numFmtId="0" fontId="29" fillId="35" borderId="31" xfId="61" applyFont="1" applyFill="1" applyBorder="1" applyAlignment="1">
      <alignment horizontal="center" vertical="center" shrinkToFit="1"/>
      <protection/>
    </xf>
    <xf numFmtId="0" fontId="29" fillId="35" borderId="40" xfId="61" applyFont="1" applyFill="1" applyBorder="1" applyAlignment="1">
      <alignment horizontal="center" vertical="center" shrinkToFit="1"/>
      <protection/>
    </xf>
    <xf numFmtId="0" fontId="29" fillId="35" borderId="45" xfId="61" applyFont="1" applyFill="1" applyBorder="1" applyAlignment="1">
      <alignment horizontal="center" vertical="center" shrinkToFit="1"/>
      <protection/>
    </xf>
    <xf numFmtId="0" fontId="48" fillId="35" borderId="127" xfId="61" applyFont="1" applyFill="1" applyBorder="1" applyAlignment="1">
      <alignment horizontal="center" vertical="center"/>
      <protection/>
    </xf>
    <xf numFmtId="0" fontId="48" fillId="35" borderId="135" xfId="61" applyFont="1" applyFill="1" applyBorder="1" applyAlignment="1">
      <alignment horizontal="center" vertical="center"/>
      <protection/>
    </xf>
    <xf numFmtId="0" fontId="48" fillId="35" borderId="31" xfId="61" applyFont="1" applyFill="1" applyBorder="1" applyAlignment="1">
      <alignment horizontal="center" vertical="center"/>
      <protection/>
    </xf>
    <xf numFmtId="0" fontId="48" fillId="35" borderId="40" xfId="61" applyFont="1" applyFill="1" applyBorder="1" applyAlignment="1">
      <alignment horizontal="center" vertical="center"/>
      <protection/>
    </xf>
    <xf numFmtId="0" fontId="48" fillId="35" borderId="136" xfId="61" applyFont="1" applyFill="1" applyBorder="1" applyAlignment="1">
      <alignment horizontal="center" vertical="center"/>
      <protection/>
    </xf>
    <xf numFmtId="0" fontId="1" fillId="35" borderId="42" xfId="61" applyFont="1" applyFill="1" applyBorder="1" applyAlignment="1">
      <alignment horizontal="center" vertical="center" wrapText="1"/>
      <protection/>
    </xf>
    <xf numFmtId="0" fontId="1" fillId="35" borderId="43" xfId="61" applyFont="1" applyFill="1" applyBorder="1" applyAlignment="1">
      <alignment horizontal="center" vertical="center" wrapText="1"/>
      <protection/>
    </xf>
    <xf numFmtId="0" fontId="1" fillId="35" borderId="40" xfId="61" applyFont="1" applyFill="1" applyBorder="1" applyAlignment="1">
      <alignment horizontal="center" vertical="center" wrapText="1"/>
      <protection/>
    </xf>
    <xf numFmtId="0" fontId="1" fillId="35" borderId="45" xfId="61" applyFont="1" applyFill="1" applyBorder="1" applyAlignment="1">
      <alignment horizontal="center" vertical="center" wrapText="1"/>
      <protection/>
    </xf>
    <xf numFmtId="0" fontId="29" fillId="35" borderId="17" xfId="61" applyNumberFormat="1" applyFont="1" applyFill="1" applyBorder="1" applyAlignment="1">
      <alignment horizontal="center" vertical="center" shrinkToFit="1"/>
      <protection/>
    </xf>
    <xf numFmtId="0" fontId="23" fillId="35" borderId="43" xfId="61" applyFont="1" applyFill="1" applyBorder="1" applyAlignment="1">
      <alignment horizontal="center" vertical="center" textRotation="255"/>
      <protection/>
    </xf>
    <xf numFmtId="0" fontId="23" fillId="35" borderId="45" xfId="61" applyFont="1" applyFill="1" applyBorder="1" applyAlignment="1">
      <alignment horizontal="center" vertical="center" textRotation="255"/>
      <protection/>
    </xf>
    <xf numFmtId="0" fontId="29" fillId="35" borderId="137" xfId="61" applyFont="1" applyFill="1" applyBorder="1" applyAlignment="1">
      <alignment horizontal="center"/>
      <protection/>
    </xf>
    <xf numFmtId="0" fontId="29" fillId="35" borderId="138" xfId="61" applyFont="1" applyFill="1" applyBorder="1" applyAlignment="1">
      <alignment horizontal="center"/>
      <protection/>
    </xf>
    <xf numFmtId="0" fontId="29" fillId="35" borderId="133" xfId="61" applyFont="1" applyFill="1" applyBorder="1" applyAlignment="1">
      <alignment horizontal="center"/>
      <protection/>
    </xf>
    <xf numFmtId="0" fontId="29" fillId="35" borderId="134" xfId="61" applyFont="1" applyFill="1" applyBorder="1" applyAlignment="1">
      <alignment horizontal="center"/>
      <protection/>
    </xf>
    <xf numFmtId="0" fontId="29" fillId="35" borderId="139" xfId="61" applyFont="1" applyFill="1" applyBorder="1" applyAlignment="1">
      <alignment horizontal="center"/>
      <protection/>
    </xf>
    <xf numFmtId="0" fontId="29" fillId="35" borderId="140" xfId="61" applyFont="1" applyFill="1" applyBorder="1" applyAlignment="1">
      <alignment horizontal="center"/>
      <protection/>
    </xf>
    <xf numFmtId="0" fontId="29" fillId="35" borderId="141" xfId="61" applyFont="1" applyFill="1" applyBorder="1" applyAlignment="1">
      <alignment horizontal="center" vertical="center"/>
      <protection/>
    </xf>
    <xf numFmtId="0" fontId="29" fillId="35" borderId="21" xfId="61" applyFont="1" applyFill="1" applyBorder="1" applyAlignment="1">
      <alignment horizontal="left" vertical="center" shrinkToFit="1"/>
      <protection/>
    </xf>
    <xf numFmtId="0" fontId="29" fillId="35" borderId="13" xfId="61" applyFont="1" applyFill="1" applyBorder="1" applyAlignment="1">
      <alignment horizontal="left" vertical="center" shrinkToFit="1"/>
      <protection/>
    </xf>
    <xf numFmtId="0" fontId="29" fillId="35" borderId="14" xfId="61" applyFont="1" applyFill="1" applyBorder="1" applyAlignment="1">
      <alignment horizontal="left" vertical="center" shrinkToFit="1"/>
      <protection/>
    </xf>
    <xf numFmtId="0" fontId="29" fillId="35" borderId="41" xfId="61" applyFont="1" applyFill="1" applyBorder="1" applyAlignment="1">
      <alignment horizontal="center" vertical="center"/>
      <protection/>
    </xf>
    <xf numFmtId="0" fontId="29" fillId="35" borderId="42" xfId="61" applyFont="1" applyFill="1" applyBorder="1" applyAlignment="1">
      <alignment horizontal="center" vertical="center"/>
      <protection/>
    </xf>
    <xf numFmtId="0" fontId="29" fillId="35" borderId="142" xfId="61" applyFont="1" applyFill="1" applyBorder="1" applyAlignment="1">
      <alignment horizontal="center" vertical="center"/>
      <protection/>
    </xf>
    <xf numFmtId="0" fontId="29" fillId="35" borderId="31" xfId="61" applyFont="1" applyFill="1" applyBorder="1" applyAlignment="1">
      <alignment horizontal="center" vertical="center"/>
      <protection/>
    </xf>
    <xf numFmtId="0" fontId="29" fillId="35" borderId="40" xfId="61" applyFont="1" applyFill="1" applyBorder="1" applyAlignment="1">
      <alignment horizontal="center" vertical="center"/>
      <protection/>
    </xf>
    <xf numFmtId="0" fontId="29" fillId="35" borderId="136" xfId="61" applyFont="1" applyFill="1" applyBorder="1" applyAlignment="1">
      <alignment horizontal="center" vertical="center"/>
      <protection/>
    </xf>
    <xf numFmtId="0" fontId="29" fillId="35" borderId="42" xfId="61" applyFont="1" applyFill="1" applyBorder="1" applyAlignment="1">
      <alignment horizontal="center"/>
      <protection/>
    </xf>
    <xf numFmtId="0" fontId="29" fillId="35" borderId="43" xfId="61" applyFont="1" applyFill="1" applyBorder="1" applyAlignment="1">
      <alignment horizontal="center"/>
      <protection/>
    </xf>
    <xf numFmtId="0" fontId="29" fillId="35" borderId="40" xfId="61" applyFont="1" applyFill="1" applyBorder="1" applyAlignment="1">
      <alignment horizontal="center"/>
      <protection/>
    </xf>
    <xf numFmtId="0" fontId="29" fillId="35" borderId="45" xfId="61" applyFont="1" applyFill="1" applyBorder="1" applyAlignment="1">
      <alignment horizontal="center"/>
      <protection/>
    </xf>
    <xf numFmtId="0" fontId="29" fillId="35" borderId="24" xfId="61" applyFont="1" applyFill="1" applyBorder="1" applyAlignment="1">
      <alignment horizontal="left" vertical="center" shrinkToFit="1"/>
      <protection/>
    </xf>
    <xf numFmtId="0" fontId="29" fillId="35" borderId="17" xfId="61" applyFont="1" applyFill="1" applyBorder="1" applyAlignment="1">
      <alignment horizontal="left" vertical="center" shrinkToFit="1"/>
      <protection/>
    </xf>
    <xf numFmtId="0" fontId="29" fillId="35" borderId="18" xfId="61" applyFont="1" applyFill="1" applyBorder="1" applyAlignment="1">
      <alignment horizontal="left" vertical="center" shrinkToFit="1"/>
      <protection/>
    </xf>
    <xf numFmtId="0" fontId="29" fillId="35" borderId="24" xfId="61" applyFont="1" applyFill="1" applyBorder="1" applyAlignment="1">
      <alignment horizontal="center" vertical="center" shrinkToFit="1"/>
      <protection/>
    </xf>
    <xf numFmtId="0" fontId="29" fillId="35" borderId="17" xfId="61" applyFont="1" applyFill="1" applyBorder="1" applyAlignment="1">
      <alignment horizontal="center" vertical="center" shrinkToFit="1"/>
      <protection/>
    </xf>
    <xf numFmtId="0" fontId="29" fillId="35" borderId="18" xfId="61" applyFont="1" applyFill="1" applyBorder="1" applyAlignment="1">
      <alignment horizontal="center" vertical="center" shrinkToFit="1"/>
      <protection/>
    </xf>
    <xf numFmtId="0" fontId="29" fillId="35" borderId="143" xfId="61" applyFont="1" applyFill="1" applyBorder="1" applyAlignment="1">
      <alignment horizontal="center" vertical="center"/>
      <protection/>
    </xf>
    <xf numFmtId="0" fontId="29" fillId="35" borderId="144" xfId="61" applyFont="1" applyFill="1" applyBorder="1" applyAlignment="1">
      <alignment horizontal="center"/>
      <protection/>
    </xf>
    <xf numFmtId="0" fontId="29" fillId="35" borderId="145" xfId="61" applyFont="1" applyFill="1" applyBorder="1" applyAlignment="1">
      <alignment horizontal="center"/>
      <protection/>
    </xf>
    <xf numFmtId="0" fontId="29" fillId="35" borderId="41" xfId="61" applyFont="1" applyFill="1" applyBorder="1" applyAlignment="1">
      <alignment horizontal="center"/>
      <protection/>
    </xf>
    <xf numFmtId="0" fontId="29" fillId="35" borderId="31" xfId="61" applyFont="1" applyFill="1" applyBorder="1" applyAlignment="1">
      <alignment horizontal="center"/>
      <protection/>
    </xf>
    <xf numFmtId="0" fontId="29" fillId="35" borderId="75" xfId="61" applyFont="1" applyFill="1" applyBorder="1" applyAlignment="1">
      <alignment horizontal="center"/>
      <protection/>
    </xf>
    <xf numFmtId="0" fontId="49" fillId="35" borderId="146" xfId="61" applyFont="1" applyFill="1" applyBorder="1" applyAlignment="1">
      <alignment horizontal="center" vertical="center" textRotation="255" shrinkToFit="1"/>
      <protection/>
    </xf>
    <xf numFmtId="0" fontId="29" fillId="35" borderId="127" xfId="61" applyFont="1" applyFill="1" applyBorder="1" applyAlignment="1">
      <alignment horizontal="left" vertical="center" wrapText="1"/>
      <protection/>
    </xf>
    <xf numFmtId="0" fontId="46" fillId="35" borderId="134" xfId="61" applyFont="1" applyFill="1" applyBorder="1" applyAlignment="1">
      <alignment horizontal="center" vertical="center"/>
      <protection/>
    </xf>
    <xf numFmtId="0" fontId="46" fillId="35" borderId="66" xfId="61" applyFont="1" applyFill="1" applyBorder="1" applyAlignment="1">
      <alignment horizontal="distributed" vertical="center"/>
      <protection/>
    </xf>
    <xf numFmtId="0" fontId="29" fillId="35" borderId="60" xfId="61" applyFont="1" applyFill="1" applyBorder="1">
      <alignment/>
      <protection/>
    </xf>
    <xf numFmtId="0" fontId="29" fillId="35" borderId="72" xfId="61" applyFont="1" applyFill="1" applyBorder="1" applyAlignment="1">
      <alignment horizontal="left" vertical="center" shrinkToFit="1"/>
      <protection/>
    </xf>
    <xf numFmtId="0" fontId="29" fillId="35" borderId="73" xfId="61" applyFont="1" applyFill="1" applyBorder="1" applyAlignment="1">
      <alignment horizontal="left" vertical="center" shrinkToFit="1"/>
      <protection/>
    </xf>
    <xf numFmtId="0" fontId="29" fillId="35" borderId="74" xfId="61" applyFont="1" applyFill="1" applyBorder="1" applyAlignment="1">
      <alignment horizontal="left" vertical="center" shrinkToFit="1"/>
      <protection/>
    </xf>
    <xf numFmtId="0" fontId="29" fillId="35" borderId="72" xfId="61" applyFont="1" applyFill="1" applyBorder="1" applyAlignment="1">
      <alignment horizontal="center" vertical="center" shrinkToFit="1"/>
      <protection/>
    </xf>
    <xf numFmtId="0" fontId="29" fillId="35" borderId="73" xfId="61" applyFont="1" applyFill="1" applyBorder="1" applyAlignment="1">
      <alignment horizontal="center" vertical="center" shrinkToFit="1"/>
      <protection/>
    </xf>
    <xf numFmtId="0" fontId="29" fillId="35" borderId="74" xfId="61" applyFont="1" applyFill="1" applyBorder="1" applyAlignment="1">
      <alignment horizontal="center" vertical="center" shrinkToFit="1"/>
      <protection/>
    </xf>
    <xf numFmtId="0" fontId="29" fillId="35" borderId="147" xfId="61" applyFont="1" applyFill="1" applyBorder="1" applyAlignment="1">
      <alignment horizontal="center" vertical="center" shrinkToFit="1"/>
      <protection/>
    </xf>
    <xf numFmtId="0" fontId="29" fillId="35" borderId="148" xfId="61" applyFont="1" applyFill="1" applyBorder="1" applyAlignment="1">
      <alignment horizontal="center" vertical="center" shrinkToFit="1"/>
      <protection/>
    </xf>
    <xf numFmtId="0" fontId="29" fillId="35" borderId="149" xfId="61" applyFont="1" applyFill="1" applyBorder="1" applyAlignment="1">
      <alignment horizontal="center" vertical="center" shrinkToFit="1"/>
      <protection/>
    </xf>
    <xf numFmtId="0" fontId="29" fillId="35" borderId="20" xfId="61" applyFont="1" applyFill="1" applyBorder="1" applyAlignment="1">
      <alignment horizontal="distributed" vertical="center"/>
      <protection/>
    </xf>
    <xf numFmtId="0" fontId="29" fillId="35" borderId="11" xfId="61" applyFont="1" applyFill="1" applyBorder="1" applyAlignment="1">
      <alignment horizontal="distributed" vertical="center"/>
      <protection/>
    </xf>
    <xf numFmtId="0" fontId="23" fillId="35" borderId="11" xfId="61" applyFont="1" applyFill="1" applyBorder="1" applyAlignment="1">
      <alignment horizontal="center" vertical="center"/>
      <protection/>
    </xf>
    <xf numFmtId="0" fontId="23" fillId="35" borderId="61" xfId="61" applyFont="1" applyFill="1" applyBorder="1" applyAlignment="1">
      <alignment horizontal="center" vertical="center"/>
      <protection/>
    </xf>
    <xf numFmtId="0" fontId="23" fillId="35" borderId="63" xfId="61" applyFont="1" applyFill="1" applyBorder="1" applyAlignment="1">
      <alignment horizontal="center" vertical="center"/>
      <protection/>
    </xf>
    <xf numFmtId="0" fontId="29" fillId="35" borderId="150" xfId="61" applyFont="1" applyFill="1" applyBorder="1" applyAlignment="1">
      <alignment horizontal="center" vertical="center"/>
      <protection/>
    </xf>
    <xf numFmtId="0" fontId="46" fillId="35" borderId="11" xfId="61" applyFont="1" applyFill="1" applyBorder="1" applyAlignment="1">
      <alignment horizontal="left"/>
      <protection/>
    </xf>
    <xf numFmtId="0" fontId="23" fillId="35" borderId="20" xfId="61" applyFont="1" applyFill="1" applyBorder="1" applyAlignment="1">
      <alignment horizontal="distributed" vertical="center" wrapText="1"/>
      <protection/>
    </xf>
    <xf numFmtId="0" fontId="23" fillId="35" borderId="12" xfId="61" applyFont="1" applyFill="1" applyBorder="1" applyAlignment="1">
      <alignment horizontal="distributed" vertical="center"/>
      <protection/>
    </xf>
    <xf numFmtId="0" fontId="29" fillId="35" borderId="20" xfId="61" applyFont="1" applyFill="1" applyBorder="1" applyAlignment="1">
      <alignment horizontal="left" vertical="center"/>
      <protection/>
    </xf>
    <xf numFmtId="0" fontId="29" fillId="35" borderId="11" xfId="61" applyFont="1" applyFill="1" applyBorder="1" applyAlignment="1">
      <alignment horizontal="left" vertical="center"/>
      <protection/>
    </xf>
    <xf numFmtId="0" fontId="29" fillId="35" borderId="12" xfId="61" applyFont="1" applyFill="1" applyBorder="1" applyAlignment="1">
      <alignment horizontal="left" vertical="center"/>
      <protection/>
    </xf>
    <xf numFmtId="0" fontId="46" fillId="35" borderId="11" xfId="61" applyFont="1" applyFill="1" applyBorder="1" applyAlignment="1">
      <alignment horizontal="center" vertical="center"/>
      <protection/>
    </xf>
    <xf numFmtId="0" fontId="46" fillId="35" borderId="61" xfId="61" applyFont="1" applyFill="1" applyBorder="1" applyAlignment="1">
      <alignment horizontal="center" vertical="center"/>
      <protection/>
    </xf>
    <xf numFmtId="0" fontId="46" fillId="35" borderId="63" xfId="61" applyFont="1" applyFill="1" applyBorder="1" applyAlignment="1">
      <alignment horizontal="center" vertical="center"/>
      <protection/>
    </xf>
    <xf numFmtId="0" fontId="29" fillId="35" borderId="147" xfId="61" applyFont="1" applyFill="1" applyBorder="1" applyAlignment="1">
      <alignment horizontal="center" vertical="center"/>
      <protection/>
    </xf>
    <xf numFmtId="0" fontId="29" fillId="35" borderId="148" xfId="61" applyFont="1" applyFill="1" applyBorder="1" applyAlignment="1">
      <alignment horizontal="center" vertical="center"/>
      <protection/>
    </xf>
    <xf numFmtId="0" fontId="29" fillId="35" borderId="151" xfId="61" applyFont="1" applyFill="1" applyBorder="1" applyAlignment="1">
      <alignment horizontal="center" vertical="center"/>
      <protection/>
    </xf>
    <xf numFmtId="0" fontId="29" fillId="35" borderId="152" xfId="61" applyNumberFormat="1" applyFont="1" applyFill="1" applyBorder="1" applyAlignment="1">
      <alignment horizontal="center" vertical="center" shrinkToFit="1"/>
      <protection/>
    </xf>
    <xf numFmtId="0" fontId="13" fillId="35" borderId="118" xfId="61" applyFont="1" applyFill="1" applyBorder="1" applyAlignment="1">
      <alignment horizontal="right" vertical="center"/>
      <protection/>
    </xf>
    <xf numFmtId="0" fontId="13" fillId="35" borderId="119" xfId="61" applyFont="1" applyFill="1" applyBorder="1" applyAlignment="1">
      <alignment horizontal="right" vertical="center"/>
      <protection/>
    </xf>
    <xf numFmtId="0" fontId="13" fillId="35" borderId="153" xfId="61" applyFont="1" applyFill="1" applyBorder="1" applyAlignment="1">
      <alignment horizontal="right" vertical="center"/>
      <protection/>
    </xf>
    <xf numFmtId="0" fontId="13" fillId="35" borderId="83" xfId="61" applyFont="1" applyFill="1" applyBorder="1" applyAlignment="1">
      <alignment horizontal="center" vertical="center" shrinkToFit="1"/>
      <protection/>
    </xf>
    <xf numFmtId="0" fontId="13" fillId="35" borderId="119" xfId="61" applyFont="1" applyFill="1" applyBorder="1" applyAlignment="1">
      <alignment horizontal="center" vertical="center" shrinkToFit="1"/>
      <protection/>
    </xf>
    <xf numFmtId="0" fontId="13" fillId="35" borderId="120" xfId="61" applyFont="1" applyFill="1" applyBorder="1" applyAlignment="1">
      <alignment horizontal="center" vertical="center" shrinkToFit="1"/>
      <protection/>
    </xf>
    <xf numFmtId="0" fontId="47" fillId="35" borderId="41" xfId="61" applyFont="1" applyFill="1" applyBorder="1" applyAlignment="1">
      <alignment horizontal="center" vertical="center" textRotation="255"/>
      <protection/>
    </xf>
    <xf numFmtId="0" fontId="47" fillId="35" borderId="42" xfId="61" applyFont="1" applyFill="1" applyBorder="1" applyAlignment="1">
      <alignment horizontal="center" vertical="center" textRotation="255"/>
      <protection/>
    </xf>
    <xf numFmtId="0" fontId="47" fillId="35" borderId="43" xfId="61" applyFont="1" applyFill="1" applyBorder="1" applyAlignment="1">
      <alignment horizontal="center" vertical="center" textRotation="255"/>
      <protection/>
    </xf>
    <xf numFmtId="0" fontId="47" fillId="35" borderId="29" xfId="61" applyFont="1" applyFill="1" applyBorder="1" applyAlignment="1">
      <alignment horizontal="center" vertical="center" textRotation="255"/>
      <protection/>
    </xf>
    <xf numFmtId="0" fontId="47" fillId="35" borderId="0" xfId="61" applyFont="1" applyFill="1" applyBorder="1" applyAlignment="1">
      <alignment horizontal="center" vertical="center" textRotation="255"/>
      <protection/>
    </xf>
    <xf numFmtId="0" fontId="47" fillId="35" borderId="44" xfId="61" applyFont="1" applyFill="1" applyBorder="1" applyAlignment="1">
      <alignment horizontal="center" vertical="center" textRotation="255"/>
      <protection/>
    </xf>
    <xf numFmtId="0" fontId="47" fillId="35" borderId="31" xfId="61" applyFont="1" applyFill="1" applyBorder="1" applyAlignment="1">
      <alignment horizontal="center" vertical="center" textRotation="255"/>
      <protection/>
    </xf>
    <xf numFmtId="0" fontId="47" fillId="35" borderId="40" xfId="61" applyFont="1" applyFill="1" applyBorder="1" applyAlignment="1">
      <alignment horizontal="center" vertical="center" textRotation="255"/>
      <protection/>
    </xf>
    <xf numFmtId="0" fontId="47" fillId="35" borderId="45" xfId="61" applyFont="1" applyFill="1" applyBorder="1" applyAlignment="1">
      <alignment horizontal="center" vertical="center" textRotation="255"/>
      <protection/>
    </xf>
    <xf numFmtId="0" fontId="46" fillId="35" borderId="20" xfId="61" applyFont="1" applyFill="1" applyBorder="1" applyAlignment="1">
      <alignment horizontal="center" vertical="center"/>
      <protection/>
    </xf>
    <xf numFmtId="0" fontId="46" fillId="35" borderId="12" xfId="61" applyFont="1" applyFill="1" applyBorder="1" applyAlignment="1">
      <alignment horizontal="center" vertical="center"/>
      <protection/>
    </xf>
    <xf numFmtId="0" fontId="48" fillId="35" borderId="20" xfId="61" applyFont="1" applyFill="1" applyBorder="1" applyAlignment="1">
      <alignment horizontal="center" vertical="center"/>
      <protection/>
    </xf>
    <xf numFmtId="0" fontId="48" fillId="35" borderId="11" xfId="61" applyFont="1" applyFill="1" applyBorder="1" applyAlignment="1">
      <alignment horizontal="center" vertical="center"/>
      <protection/>
    </xf>
    <xf numFmtId="0" fontId="48" fillId="35" borderId="12" xfId="61" applyFont="1" applyFill="1" applyBorder="1" applyAlignment="1">
      <alignment horizontal="center" vertical="center"/>
      <protection/>
    </xf>
    <xf numFmtId="0" fontId="46" fillId="35" borderId="154" xfId="61" applyFont="1" applyFill="1" applyBorder="1" applyAlignment="1">
      <alignment horizontal="center" vertical="center"/>
      <protection/>
    </xf>
    <xf numFmtId="0" fontId="46" fillId="35" borderId="155" xfId="61" applyFont="1" applyFill="1" applyBorder="1" applyAlignment="1">
      <alignment horizontal="center" vertical="center"/>
      <protection/>
    </xf>
    <xf numFmtId="0" fontId="46" fillId="35" borderId="156" xfId="61" applyFont="1" applyFill="1" applyBorder="1" applyAlignment="1">
      <alignment horizontal="center" vertical="center"/>
      <protection/>
    </xf>
    <xf numFmtId="0" fontId="22" fillId="35" borderId="75" xfId="61" applyFont="1" applyFill="1" applyBorder="1" applyAlignment="1">
      <alignment horizontal="center" vertical="center" wrapText="1"/>
      <protection/>
    </xf>
    <xf numFmtId="0" fontId="6" fillId="32" borderId="13" xfId="0" applyFont="1" applyFill="1" applyBorder="1" applyAlignment="1">
      <alignment horizontal="left" vertical="center" indent="1"/>
    </xf>
    <xf numFmtId="0" fontId="6" fillId="32" borderId="52" xfId="0" applyFont="1" applyFill="1" applyBorder="1" applyAlignment="1">
      <alignment horizontal="left" vertical="center" indent="1"/>
    </xf>
    <xf numFmtId="0" fontId="7" fillId="32" borderId="32" xfId="0" applyFont="1" applyFill="1" applyBorder="1" applyAlignment="1">
      <alignment horizontal="left" vertical="center" indent="1" shrinkToFit="1"/>
    </xf>
    <xf numFmtId="0" fontId="7" fillId="32" borderId="64" xfId="0" applyFont="1" applyFill="1" applyBorder="1" applyAlignment="1">
      <alignment horizontal="left" vertical="center" indent="1" shrinkToFit="1"/>
    </xf>
    <xf numFmtId="0" fontId="12" fillId="32" borderId="157" xfId="0" applyFont="1" applyFill="1" applyBorder="1" applyAlignment="1">
      <alignment horizontal="center" vertical="center"/>
    </xf>
    <xf numFmtId="0" fontId="12" fillId="32" borderId="110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vertical="center" shrinkToFit="1"/>
    </xf>
    <xf numFmtId="0" fontId="6" fillId="32" borderId="52" xfId="0" applyFont="1" applyFill="1" applyBorder="1" applyAlignment="1">
      <alignment vertical="center" shrinkToFit="1"/>
    </xf>
    <xf numFmtId="0" fontId="12" fillId="32" borderId="157" xfId="0" applyFont="1" applyFill="1" applyBorder="1" applyAlignment="1">
      <alignment horizontal="center" vertical="top" wrapText="1"/>
    </xf>
    <xf numFmtId="0" fontId="12" fillId="32" borderId="109" xfId="0" applyFont="1" applyFill="1" applyBorder="1" applyAlignment="1">
      <alignment horizontal="center" vertical="top"/>
    </xf>
    <xf numFmtId="0" fontId="12" fillId="32" borderId="33" xfId="0" applyFont="1" applyFill="1" applyBorder="1" applyAlignment="1">
      <alignment horizontal="center" vertical="top"/>
    </xf>
    <xf numFmtId="0" fontId="6" fillId="32" borderId="13" xfId="0" applyFont="1" applyFill="1" applyBorder="1" applyAlignment="1">
      <alignment horizontal="left" vertical="center" indent="2" shrinkToFit="1"/>
    </xf>
    <xf numFmtId="0" fontId="6" fillId="32" borderId="52" xfId="0" applyFont="1" applyFill="1" applyBorder="1" applyAlignment="1">
      <alignment horizontal="left" vertical="center" indent="2" shrinkToFit="1"/>
    </xf>
    <xf numFmtId="0" fontId="7" fillId="32" borderId="17" xfId="0" applyFont="1" applyFill="1" applyBorder="1" applyAlignment="1">
      <alignment horizontal="left" vertical="center" indent="1" shrinkToFit="1"/>
    </xf>
    <xf numFmtId="0" fontId="7" fillId="32" borderId="30" xfId="0" applyFont="1" applyFill="1" applyBorder="1" applyAlignment="1">
      <alignment horizontal="left" vertical="center" indent="1" shrinkToFit="1"/>
    </xf>
    <xf numFmtId="0" fontId="7" fillId="32" borderId="24" xfId="0" applyFont="1" applyFill="1" applyBorder="1" applyAlignment="1">
      <alignment horizontal="left" vertical="center" indent="1" shrinkToFit="1"/>
    </xf>
    <xf numFmtId="0" fontId="8" fillId="32" borderId="11" xfId="0" applyFont="1" applyFill="1" applyBorder="1" applyAlignment="1">
      <alignment horizontal="left" vertical="center" indent="2"/>
    </xf>
    <xf numFmtId="0" fontId="8" fillId="32" borderId="93" xfId="0" applyFont="1" applyFill="1" applyBorder="1" applyAlignment="1">
      <alignment horizontal="left" vertical="center" indent="2"/>
    </xf>
    <xf numFmtId="0" fontId="54" fillId="0" borderId="0" xfId="0" applyFont="1" applyFill="1" applyBorder="1" applyAlignment="1">
      <alignment horizontal="center" vertical="center"/>
    </xf>
    <xf numFmtId="0" fontId="6" fillId="32" borderId="158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2" borderId="159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left" vertical="center" indent="1"/>
    </xf>
    <xf numFmtId="0" fontId="7" fillId="32" borderId="25" xfId="0" applyFont="1" applyFill="1" applyBorder="1" applyAlignment="1">
      <alignment horizontal="right" vertical="center"/>
    </xf>
    <xf numFmtId="0" fontId="7" fillId="32" borderId="26" xfId="0" applyFont="1" applyFill="1" applyBorder="1" applyAlignment="1">
      <alignment horizontal="right" vertical="center"/>
    </xf>
    <xf numFmtId="0" fontId="11" fillId="35" borderId="10" xfId="0" applyFont="1" applyFill="1" applyBorder="1" applyAlignment="1">
      <alignment vertical="center" shrinkToFit="1"/>
    </xf>
    <xf numFmtId="0" fontId="11" fillId="35" borderId="160" xfId="0" applyFont="1" applyFill="1" applyBorder="1" applyAlignment="1">
      <alignment vertical="center" shrinkToFit="1"/>
    </xf>
    <xf numFmtId="0" fontId="11" fillId="35" borderId="48" xfId="0" applyFont="1" applyFill="1" applyBorder="1" applyAlignment="1">
      <alignment vertical="center" shrinkToFit="1"/>
    </xf>
    <xf numFmtId="0" fontId="11" fillId="35" borderId="76" xfId="0" applyFont="1" applyFill="1" applyBorder="1" applyAlignment="1">
      <alignment vertical="center" shrinkToFit="1"/>
    </xf>
    <xf numFmtId="0" fontId="11" fillId="35" borderId="161" xfId="0" applyFont="1" applyFill="1" applyBorder="1" applyAlignment="1">
      <alignment vertical="center" shrinkToFit="1"/>
    </xf>
    <xf numFmtId="0" fontId="11" fillId="35" borderId="40" xfId="0" applyFont="1" applyFill="1" applyBorder="1" applyAlignment="1">
      <alignment horizontal="center" vertical="center"/>
    </xf>
    <xf numFmtId="0" fontId="21" fillId="35" borderId="40" xfId="0" applyFont="1" applyFill="1" applyBorder="1" applyAlignment="1">
      <alignment horizontal="center" vertical="center"/>
    </xf>
    <xf numFmtId="0" fontId="21" fillId="35" borderId="42" xfId="0" applyFont="1" applyFill="1" applyBorder="1" applyAlignment="1">
      <alignment horizontal="left" vertical="center" indent="1" shrinkToFit="1"/>
    </xf>
    <xf numFmtId="0" fontId="21" fillId="35" borderId="40" xfId="0" applyFont="1" applyFill="1" applyBorder="1" applyAlignment="1">
      <alignment horizontal="left" vertical="center" indent="1" shrinkToFit="1"/>
    </xf>
    <xf numFmtId="0" fontId="21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right" vertical="center"/>
    </xf>
    <xf numFmtId="0" fontId="21" fillId="35" borderId="40" xfId="0" applyFont="1" applyFill="1" applyBorder="1" applyAlignment="1">
      <alignment horizontal="right" vertical="center"/>
    </xf>
    <xf numFmtId="0" fontId="6" fillId="35" borderId="162" xfId="0" applyFont="1" applyFill="1" applyBorder="1" applyAlignment="1">
      <alignment horizontal="center" vertical="center"/>
    </xf>
    <xf numFmtId="0" fontId="21" fillId="35" borderId="40" xfId="0" applyFont="1" applyFill="1" applyBorder="1" applyAlignment="1">
      <alignment horizontal="left" vertical="center" indent="1"/>
    </xf>
    <xf numFmtId="0" fontId="11" fillId="35" borderId="78" xfId="0" applyFont="1" applyFill="1" applyBorder="1" applyAlignment="1">
      <alignment vertical="center" shrinkToFit="1"/>
    </xf>
    <xf numFmtId="0" fontId="6" fillId="35" borderId="163" xfId="0" applyFont="1" applyFill="1" applyBorder="1" applyAlignment="1">
      <alignment horizontal="center" vertical="center"/>
    </xf>
    <xf numFmtId="0" fontId="21" fillId="35" borderId="42" xfId="0" applyFont="1" applyFill="1" applyBorder="1" applyAlignment="1">
      <alignment horizontal="center" vertical="center"/>
    </xf>
    <xf numFmtId="0" fontId="53" fillId="35" borderId="42" xfId="0" applyFont="1" applyFill="1" applyBorder="1" applyAlignment="1">
      <alignment horizontal="left" vertical="center" indent="1"/>
    </xf>
    <xf numFmtId="0" fontId="53" fillId="35" borderId="40" xfId="0" applyFont="1" applyFill="1" applyBorder="1" applyAlignment="1">
      <alignment horizontal="left" vertical="center" indent="1"/>
    </xf>
    <xf numFmtId="0" fontId="6" fillId="35" borderId="164" xfId="0" applyFont="1" applyFill="1" applyBorder="1" applyAlignment="1">
      <alignment horizontal="center" vertical="center"/>
    </xf>
    <xf numFmtId="0" fontId="6" fillId="35" borderId="165" xfId="0" applyFont="1" applyFill="1" applyBorder="1" applyAlignment="1">
      <alignment horizontal="center" vertical="center"/>
    </xf>
    <xf numFmtId="0" fontId="6" fillId="35" borderId="166" xfId="0" applyFont="1" applyFill="1" applyBorder="1" applyAlignment="1">
      <alignment horizontal="center" vertical="center"/>
    </xf>
    <xf numFmtId="0" fontId="13" fillId="35" borderId="83" xfId="0" applyFont="1" applyFill="1" applyBorder="1" applyAlignment="1">
      <alignment horizontal="center" vertical="center"/>
    </xf>
    <xf numFmtId="0" fontId="13" fillId="35" borderId="120" xfId="0" applyFont="1" applyFill="1" applyBorder="1" applyAlignment="1">
      <alignment horizontal="center" vertical="center"/>
    </xf>
    <xf numFmtId="0" fontId="54" fillId="35" borderId="0" xfId="0" applyFont="1" applyFill="1" applyAlignment="1">
      <alignment horizontal="center" vertical="center" shrinkToFit="1"/>
    </xf>
    <xf numFmtId="0" fontId="11" fillId="35" borderId="40" xfId="0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6" fillId="35" borderId="103" xfId="0" applyFont="1" applyFill="1" applyBorder="1" applyAlignment="1">
      <alignment vertical="center" shrinkToFit="1"/>
    </xf>
    <xf numFmtId="0" fontId="5" fillId="35" borderId="80" xfId="0" applyFont="1" applyFill="1" applyBorder="1" applyAlignment="1">
      <alignment horizontal="center" vertical="center"/>
    </xf>
    <xf numFmtId="0" fontId="5" fillId="35" borderId="167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vertical="center" shrinkToFit="1"/>
    </xf>
    <xf numFmtId="0" fontId="6" fillId="35" borderId="11" xfId="0" applyFont="1" applyFill="1" applyBorder="1" applyAlignment="1">
      <alignment horizontal="left" vertical="center"/>
    </xf>
    <xf numFmtId="0" fontId="6" fillId="35" borderId="93" xfId="0" applyFont="1" applyFill="1" applyBorder="1" applyAlignment="1">
      <alignment horizontal="left" vertical="center"/>
    </xf>
    <xf numFmtId="0" fontId="54" fillId="35" borderId="32" xfId="0" applyFont="1" applyFill="1" applyBorder="1" applyAlignment="1">
      <alignment horizontal="center" vertical="center"/>
    </xf>
    <xf numFmtId="0" fontId="6" fillId="35" borderId="104" xfId="0" applyFont="1" applyFill="1" applyBorder="1" applyAlignment="1">
      <alignment vertical="center" wrapText="1"/>
    </xf>
    <xf numFmtId="0" fontId="6" fillId="35" borderId="105" xfId="0" applyFont="1" applyFill="1" applyBorder="1" applyAlignment="1">
      <alignment vertical="center" wrapText="1"/>
    </xf>
    <xf numFmtId="0" fontId="6" fillId="35" borderId="106" xfId="0" applyFont="1" applyFill="1" applyBorder="1" applyAlignment="1">
      <alignment vertical="center" wrapText="1"/>
    </xf>
    <xf numFmtId="0" fontId="6" fillId="35" borderId="81" xfId="0" applyFont="1" applyFill="1" applyBorder="1" applyAlignment="1">
      <alignment horizontal="left" vertical="center" indent="1"/>
    </xf>
    <xf numFmtId="0" fontId="6" fillId="35" borderId="168" xfId="0" applyFont="1" applyFill="1" applyBorder="1" applyAlignment="1">
      <alignment horizontal="center" vertical="center"/>
    </xf>
    <xf numFmtId="0" fontId="6" fillId="35" borderId="81" xfId="0" applyFont="1" applyFill="1" applyBorder="1" applyAlignment="1">
      <alignment horizontal="center" vertical="center"/>
    </xf>
    <xf numFmtId="0" fontId="6" fillId="35" borderId="90" xfId="0" applyFont="1" applyFill="1" applyBorder="1" applyAlignment="1">
      <alignment vertical="center" shrinkToFit="1"/>
    </xf>
    <xf numFmtId="0" fontId="6" fillId="35" borderId="91" xfId="0" applyFont="1" applyFill="1" applyBorder="1" applyAlignment="1">
      <alignment vertical="center" shrinkToFit="1"/>
    </xf>
    <xf numFmtId="0" fontId="6" fillId="35" borderId="92" xfId="0" applyFont="1" applyFill="1" applyBorder="1" applyAlignment="1">
      <alignment vertical="center" shrinkToFit="1"/>
    </xf>
    <xf numFmtId="0" fontId="6" fillId="35" borderId="54" xfId="0" applyFont="1" applyFill="1" applyBorder="1" applyAlignment="1">
      <alignment horizontal="left" vertical="center"/>
    </xf>
    <xf numFmtId="0" fontId="6" fillId="35" borderId="121" xfId="0" applyFont="1" applyFill="1" applyBorder="1" applyAlignment="1">
      <alignment vertical="center" shrinkToFit="1"/>
    </xf>
    <xf numFmtId="0" fontId="11" fillId="35" borderId="41" xfId="0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 shrinkToFit="1"/>
    </xf>
    <xf numFmtId="0" fontId="15" fillId="35" borderId="10" xfId="0" applyFont="1" applyFill="1" applyBorder="1" applyAlignment="1">
      <alignment vertical="center" shrinkToFit="1"/>
    </xf>
    <xf numFmtId="0" fontId="15" fillId="35" borderId="160" xfId="0" applyFont="1" applyFill="1" applyBorder="1" applyAlignment="1">
      <alignment vertical="center" shrinkToFit="1"/>
    </xf>
    <xf numFmtId="0" fontId="15" fillId="35" borderId="10" xfId="0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vertical="center"/>
    </xf>
    <xf numFmtId="0" fontId="15" fillId="35" borderId="160" xfId="0" applyFont="1" applyFill="1" applyBorder="1" applyAlignment="1">
      <alignment vertical="center"/>
    </xf>
    <xf numFmtId="0" fontId="15" fillId="35" borderId="78" xfId="0" applyFont="1" applyFill="1" applyBorder="1" applyAlignment="1">
      <alignment horizontal="left" vertical="center"/>
    </xf>
    <xf numFmtId="0" fontId="15" fillId="35" borderId="78" xfId="0" applyFont="1" applyFill="1" applyBorder="1" applyAlignment="1">
      <alignment vertical="center"/>
    </xf>
    <xf numFmtId="0" fontId="15" fillId="35" borderId="169" xfId="0" applyFont="1" applyFill="1" applyBorder="1" applyAlignment="1">
      <alignment vertical="center"/>
    </xf>
    <xf numFmtId="0" fontId="6" fillId="35" borderId="57" xfId="0" applyFont="1" applyFill="1" applyBorder="1" applyAlignment="1">
      <alignment horizontal="left" vertical="center"/>
    </xf>
    <xf numFmtId="0" fontId="6" fillId="35" borderId="170" xfId="0" applyFont="1" applyFill="1" applyBorder="1" applyAlignment="1">
      <alignment horizontal="center" vertical="center"/>
    </xf>
    <xf numFmtId="0" fontId="6" fillId="35" borderId="80" xfId="0" applyFont="1" applyFill="1" applyBorder="1" applyAlignment="1">
      <alignment horizontal="center" vertical="center"/>
    </xf>
    <xf numFmtId="0" fontId="10" fillId="35" borderId="48" xfId="0" applyFont="1" applyFill="1" applyBorder="1" applyAlignment="1">
      <alignment horizontal="left" vertical="center" indent="1"/>
    </xf>
    <xf numFmtId="0" fontId="22" fillId="35" borderId="17" xfId="61" applyNumberFormat="1" applyFont="1" applyFill="1" applyBorder="1" applyAlignment="1">
      <alignment horizontal="center" vertical="center" shrinkToFit="1"/>
      <protection/>
    </xf>
    <xf numFmtId="0" fontId="29" fillId="35" borderId="102" xfId="61" applyFont="1" applyFill="1" applyBorder="1" applyAlignment="1">
      <alignment horizontal="center" vertical="center" shrinkToFit="1"/>
      <protection/>
    </xf>
    <xf numFmtId="0" fontId="29" fillId="35" borderId="32" xfId="61" applyFont="1" applyFill="1" applyBorder="1" applyAlignment="1">
      <alignment horizontal="center" vertical="center" shrinkToFit="1"/>
      <protection/>
    </xf>
    <xf numFmtId="0" fontId="29" fillId="35" borderId="123" xfId="61" applyFont="1" applyFill="1" applyBorder="1" applyAlignment="1">
      <alignment horizontal="center" vertical="center" shrinkToFit="1"/>
      <protection/>
    </xf>
    <xf numFmtId="31" fontId="29" fillId="35" borderId="41" xfId="61" applyNumberFormat="1" applyFont="1" applyFill="1" applyBorder="1" applyAlignment="1">
      <alignment horizontal="center" vertical="center" wrapText="1"/>
      <protection/>
    </xf>
    <xf numFmtId="0" fontId="29" fillId="35" borderId="42" xfId="61" applyFont="1" applyFill="1" applyBorder="1" applyAlignment="1">
      <alignment horizontal="center" vertical="center" wrapText="1"/>
      <protection/>
    </xf>
    <xf numFmtId="0" fontId="29" fillId="35" borderId="29" xfId="61" applyFont="1" applyFill="1" applyBorder="1" applyAlignment="1">
      <alignment horizontal="center" vertical="center" wrapText="1"/>
      <protection/>
    </xf>
    <xf numFmtId="0" fontId="29" fillId="35" borderId="0" xfId="61" applyFont="1" applyFill="1" applyAlignment="1">
      <alignment horizontal="center" vertical="center" wrapText="1"/>
      <protection/>
    </xf>
    <xf numFmtId="0" fontId="29" fillId="35" borderId="102" xfId="61" applyFont="1" applyFill="1" applyBorder="1" applyAlignment="1">
      <alignment horizontal="center" vertical="center" wrapText="1"/>
      <protection/>
    </xf>
    <xf numFmtId="0" fontId="29" fillId="35" borderId="32" xfId="61" applyFont="1" applyFill="1" applyBorder="1" applyAlignment="1">
      <alignment horizontal="center" vertical="center" wrapText="1"/>
      <protection/>
    </xf>
    <xf numFmtId="0" fontId="0" fillId="35" borderId="95" xfId="61" applyFont="1" applyFill="1" applyBorder="1" applyAlignment="1">
      <alignment horizontal="center" vertical="center" wrapText="1"/>
      <protection/>
    </xf>
    <xf numFmtId="0" fontId="0" fillId="35" borderId="29" xfId="61" applyFont="1" applyFill="1" applyBorder="1" applyAlignment="1">
      <alignment horizontal="center" vertical="center"/>
      <protection/>
    </xf>
    <xf numFmtId="0" fontId="0" fillId="35" borderId="0" xfId="61" applyFont="1" applyFill="1" applyAlignment="1">
      <alignment horizontal="center" vertical="center"/>
      <protection/>
    </xf>
    <xf numFmtId="0" fontId="0" fillId="35" borderId="56" xfId="61" applyFont="1" applyFill="1" applyBorder="1" applyAlignment="1">
      <alignment horizontal="center" vertical="center"/>
      <protection/>
    </xf>
    <xf numFmtId="0" fontId="7" fillId="32" borderId="26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left" vertical="center" indent="1"/>
    </xf>
    <xf numFmtId="0" fontId="7" fillId="32" borderId="17" xfId="0" applyFont="1" applyFill="1" applyBorder="1" applyAlignment="1">
      <alignment horizontal="left" vertical="center" indent="1"/>
    </xf>
    <xf numFmtId="0" fontId="7" fillId="32" borderId="30" xfId="0" applyFont="1" applyFill="1" applyBorder="1" applyAlignment="1">
      <alignment horizontal="left" vertical="center" indent="1"/>
    </xf>
    <xf numFmtId="0" fontId="12" fillId="32" borderId="157" xfId="0" applyFont="1" applyFill="1" applyBorder="1" applyAlignment="1">
      <alignment horizontal="center" vertical="center" textRotation="255" wrapText="1"/>
    </xf>
    <xf numFmtId="0" fontId="12" fillId="32" borderId="109" xfId="0" applyFont="1" applyFill="1" applyBorder="1" applyAlignment="1">
      <alignment horizontal="center" vertical="center" textRotation="255"/>
    </xf>
    <xf numFmtId="0" fontId="12" fillId="32" borderId="33" xfId="0" applyFont="1" applyFill="1" applyBorder="1" applyAlignment="1">
      <alignment horizontal="center" vertical="center" textRotation="255"/>
    </xf>
    <xf numFmtId="0" fontId="7" fillId="32" borderId="32" xfId="0" applyFont="1" applyFill="1" applyBorder="1" applyAlignment="1">
      <alignment horizontal="left" vertical="center" indent="1"/>
    </xf>
    <xf numFmtId="0" fontId="7" fillId="32" borderId="64" xfId="0" applyFont="1" applyFill="1" applyBorder="1" applyAlignment="1">
      <alignment horizontal="left" vertical="center" indent="1"/>
    </xf>
    <xf numFmtId="0" fontId="11" fillId="35" borderId="169" xfId="0" applyFont="1" applyFill="1" applyBorder="1" applyAlignment="1">
      <alignment vertical="center" shrinkToFit="1"/>
    </xf>
    <xf numFmtId="0" fontId="9" fillId="35" borderId="40" xfId="0" applyFont="1" applyFill="1" applyBorder="1" applyAlignment="1">
      <alignment horizontal="center" vertical="center"/>
    </xf>
    <xf numFmtId="0" fontId="21" fillId="35" borderId="42" xfId="0" applyFont="1" applyFill="1" applyBorder="1" applyAlignment="1">
      <alignment horizontal="center" vertical="center" shrinkToFit="1"/>
    </xf>
    <xf numFmtId="0" fontId="21" fillId="35" borderId="0" xfId="0" applyFont="1" applyFill="1" applyBorder="1" applyAlignment="1">
      <alignment horizontal="center" vertical="center" shrinkToFit="1"/>
    </xf>
    <xf numFmtId="0" fontId="21" fillId="35" borderId="0" xfId="0" applyFont="1" applyFill="1" applyBorder="1" applyAlignment="1">
      <alignment horizontal="left" vertical="center" indent="1" shrinkToFit="1"/>
    </xf>
    <xf numFmtId="0" fontId="21" fillId="35" borderId="40" xfId="0" applyFont="1" applyFill="1" applyBorder="1" applyAlignment="1">
      <alignment vertical="center"/>
    </xf>
    <xf numFmtId="0" fontId="21" fillId="35" borderId="42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14</xdr:row>
      <xdr:rowOff>9525</xdr:rowOff>
    </xdr:from>
    <xdr:to>
      <xdr:col>9</xdr:col>
      <xdr:colOff>295275</xdr:colOff>
      <xdr:row>15</xdr:row>
      <xdr:rowOff>228600</xdr:rowOff>
    </xdr:to>
    <xdr:sp>
      <xdr:nvSpPr>
        <xdr:cNvPr id="1" name="四角形: 角を丸くする 1"/>
        <xdr:cNvSpPr>
          <a:spLocks/>
        </xdr:cNvSpPr>
      </xdr:nvSpPr>
      <xdr:spPr>
        <a:xfrm>
          <a:off x="4772025" y="2647950"/>
          <a:ext cx="20955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28575</xdr:rowOff>
    </xdr:from>
    <xdr:to>
      <xdr:col>9</xdr:col>
      <xdr:colOff>295275</xdr:colOff>
      <xdr:row>17</xdr:row>
      <xdr:rowOff>219075</xdr:rowOff>
    </xdr:to>
    <xdr:sp>
      <xdr:nvSpPr>
        <xdr:cNvPr id="2" name="四角形: 角を丸くする 2"/>
        <xdr:cNvSpPr>
          <a:spLocks/>
        </xdr:cNvSpPr>
      </xdr:nvSpPr>
      <xdr:spPr>
        <a:xfrm>
          <a:off x="4772025" y="3162300"/>
          <a:ext cx="209550" cy="438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18</xdr:row>
      <xdr:rowOff>9525</xdr:rowOff>
    </xdr:from>
    <xdr:to>
      <xdr:col>9</xdr:col>
      <xdr:colOff>295275</xdr:colOff>
      <xdr:row>19</xdr:row>
      <xdr:rowOff>228600</xdr:rowOff>
    </xdr:to>
    <xdr:sp>
      <xdr:nvSpPr>
        <xdr:cNvPr id="3" name="四角形: 角を丸くする 3"/>
        <xdr:cNvSpPr>
          <a:spLocks/>
        </xdr:cNvSpPr>
      </xdr:nvSpPr>
      <xdr:spPr>
        <a:xfrm>
          <a:off x="4772025" y="3638550"/>
          <a:ext cx="20955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28575</xdr:rowOff>
    </xdr:from>
    <xdr:to>
      <xdr:col>9</xdr:col>
      <xdr:colOff>295275</xdr:colOff>
      <xdr:row>21</xdr:row>
      <xdr:rowOff>228600</xdr:rowOff>
    </xdr:to>
    <xdr:sp>
      <xdr:nvSpPr>
        <xdr:cNvPr id="4" name="四角形: 角を丸くする 4"/>
        <xdr:cNvSpPr>
          <a:spLocks/>
        </xdr:cNvSpPr>
      </xdr:nvSpPr>
      <xdr:spPr>
        <a:xfrm>
          <a:off x="4772025" y="4152900"/>
          <a:ext cx="209550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28575</xdr:rowOff>
    </xdr:from>
    <xdr:to>
      <xdr:col>9</xdr:col>
      <xdr:colOff>295275</xdr:colOff>
      <xdr:row>23</xdr:row>
      <xdr:rowOff>228600</xdr:rowOff>
    </xdr:to>
    <xdr:sp>
      <xdr:nvSpPr>
        <xdr:cNvPr id="5" name="四角形: 角を丸くする 5"/>
        <xdr:cNvSpPr>
          <a:spLocks/>
        </xdr:cNvSpPr>
      </xdr:nvSpPr>
      <xdr:spPr>
        <a:xfrm>
          <a:off x="4772025" y="4648200"/>
          <a:ext cx="209550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24</xdr:row>
      <xdr:rowOff>9525</xdr:rowOff>
    </xdr:from>
    <xdr:to>
      <xdr:col>9</xdr:col>
      <xdr:colOff>295275</xdr:colOff>
      <xdr:row>25</xdr:row>
      <xdr:rowOff>228600</xdr:rowOff>
    </xdr:to>
    <xdr:sp>
      <xdr:nvSpPr>
        <xdr:cNvPr id="6" name="四角形: 角を丸くする 6"/>
        <xdr:cNvSpPr>
          <a:spLocks/>
        </xdr:cNvSpPr>
      </xdr:nvSpPr>
      <xdr:spPr>
        <a:xfrm>
          <a:off x="4772025" y="5124450"/>
          <a:ext cx="20955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28575</xdr:rowOff>
    </xdr:from>
    <xdr:to>
      <xdr:col>9</xdr:col>
      <xdr:colOff>295275</xdr:colOff>
      <xdr:row>27</xdr:row>
      <xdr:rowOff>228600</xdr:rowOff>
    </xdr:to>
    <xdr:sp>
      <xdr:nvSpPr>
        <xdr:cNvPr id="7" name="四角形: 角を丸くする 7"/>
        <xdr:cNvSpPr>
          <a:spLocks/>
        </xdr:cNvSpPr>
      </xdr:nvSpPr>
      <xdr:spPr>
        <a:xfrm>
          <a:off x="4772025" y="5638800"/>
          <a:ext cx="209550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9525</xdr:rowOff>
    </xdr:from>
    <xdr:to>
      <xdr:col>9</xdr:col>
      <xdr:colOff>295275</xdr:colOff>
      <xdr:row>29</xdr:row>
      <xdr:rowOff>228600</xdr:rowOff>
    </xdr:to>
    <xdr:sp>
      <xdr:nvSpPr>
        <xdr:cNvPr id="8" name="四角形: 角を丸くする 8"/>
        <xdr:cNvSpPr>
          <a:spLocks/>
        </xdr:cNvSpPr>
      </xdr:nvSpPr>
      <xdr:spPr>
        <a:xfrm>
          <a:off x="4772025" y="6115050"/>
          <a:ext cx="20955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30</xdr:row>
      <xdr:rowOff>28575</xdr:rowOff>
    </xdr:from>
    <xdr:to>
      <xdr:col>9</xdr:col>
      <xdr:colOff>295275</xdr:colOff>
      <xdr:row>31</xdr:row>
      <xdr:rowOff>219075</xdr:rowOff>
    </xdr:to>
    <xdr:sp>
      <xdr:nvSpPr>
        <xdr:cNvPr id="9" name="四角形: 角を丸くする 9"/>
        <xdr:cNvSpPr>
          <a:spLocks/>
        </xdr:cNvSpPr>
      </xdr:nvSpPr>
      <xdr:spPr>
        <a:xfrm>
          <a:off x="4772025" y="6629400"/>
          <a:ext cx="209550" cy="438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9525</xdr:rowOff>
    </xdr:from>
    <xdr:to>
      <xdr:col>9</xdr:col>
      <xdr:colOff>295275</xdr:colOff>
      <xdr:row>33</xdr:row>
      <xdr:rowOff>228600</xdr:rowOff>
    </xdr:to>
    <xdr:sp>
      <xdr:nvSpPr>
        <xdr:cNvPr id="10" name="四角形: 角を丸くする 10"/>
        <xdr:cNvSpPr>
          <a:spLocks/>
        </xdr:cNvSpPr>
      </xdr:nvSpPr>
      <xdr:spPr>
        <a:xfrm>
          <a:off x="4772025" y="7105650"/>
          <a:ext cx="20955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14</xdr:row>
      <xdr:rowOff>9525</xdr:rowOff>
    </xdr:from>
    <xdr:to>
      <xdr:col>9</xdr:col>
      <xdr:colOff>295275</xdr:colOff>
      <xdr:row>15</xdr:row>
      <xdr:rowOff>228600</xdr:rowOff>
    </xdr:to>
    <xdr:sp>
      <xdr:nvSpPr>
        <xdr:cNvPr id="1" name="四角形: 角を丸くする 1"/>
        <xdr:cNvSpPr>
          <a:spLocks/>
        </xdr:cNvSpPr>
      </xdr:nvSpPr>
      <xdr:spPr>
        <a:xfrm>
          <a:off x="4772025" y="2647950"/>
          <a:ext cx="20955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28575</xdr:rowOff>
    </xdr:from>
    <xdr:to>
      <xdr:col>9</xdr:col>
      <xdr:colOff>295275</xdr:colOff>
      <xdr:row>17</xdr:row>
      <xdr:rowOff>219075</xdr:rowOff>
    </xdr:to>
    <xdr:sp>
      <xdr:nvSpPr>
        <xdr:cNvPr id="2" name="四角形: 角を丸くする 2"/>
        <xdr:cNvSpPr>
          <a:spLocks/>
        </xdr:cNvSpPr>
      </xdr:nvSpPr>
      <xdr:spPr>
        <a:xfrm>
          <a:off x="4772025" y="3162300"/>
          <a:ext cx="209550" cy="438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18</xdr:row>
      <xdr:rowOff>9525</xdr:rowOff>
    </xdr:from>
    <xdr:to>
      <xdr:col>9</xdr:col>
      <xdr:colOff>295275</xdr:colOff>
      <xdr:row>19</xdr:row>
      <xdr:rowOff>228600</xdr:rowOff>
    </xdr:to>
    <xdr:sp>
      <xdr:nvSpPr>
        <xdr:cNvPr id="3" name="四角形: 角を丸くする 3"/>
        <xdr:cNvSpPr>
          <a:spLocks/>
        </xdr:cNvSpPr>
      </xdr:nvSpPr>
      <xdr:spPr>
        <a:xfrm>
          <a:off x="4772025" y="3638550"/>
          <a:ext cx="20955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28575</xdr:rowOff>
    </xdr:from>
    <xdr:to>
      <xdr:col>9</xdr:col>
      <xdr:colOff>295275</xdr:colOff>
      <xdr:row>21</xdr:row>
      <xdr:rowOff>228600</xdr:rowOff>
    </xdr:to>
    <xdr:sp>
      <xdr:nvSpPr>
        <xdr:cNvPr id="4" name="四角形: 角を丸くする 4"/>
        <xdr:cNvSpPr>
          <a:spLocks/>
        </xdr:cNvSpPr>
      </xdr:nvSpPr>
      <xdr:spPr>
        <a:xfrm>
          <a:off x="4772025" y="4152900"/>
          <a:ext cx="209550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28575</xdr:rowOff>
    </xdr:from>
    <xdr:to>
      <xdr:col>9</xdr:col>
      <xdr:colOff>295275</xdr:colOff>
      <xdr:row>23</xdr:row>
      <xdr:rowOff>228600</xdr:rowOff>
    </xdr:to>
    <xdr:sp>
      <xdr:nvSpPr>
        <xdr:cNvPr id="5" name="四角形: 角を丸くする 5"/>
        <xdr:cNvSpPr>
          <a:spLocks/>
        </xdr:cNvSpPr>
      </xdr:nvSpPr>
      <xdr:spPr>
        <a:xfrm>
          <a:off x="4772025" y="4648200"/>
          <a:ext cx="209550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24</xdr:row>
      <xdr:rowOff>9525</xdr:rowOff>
    </xdr:from>
    <xdr:to>
      <xdr:col>9</xdr:col>
      <xdr:colOff>295275</xdr:colOff>
      <xdr:row>25</xdr:row>
      <xdr:rowOff>228600</xdr:rowOff>
    </xdr:to>
    <xdr:sp>
      <xdr:nvSpPr>
        <xdr:cNvPr id="6" name="四角形: 角を丸くする 6"/>
        <xdr:cNvSpPr>
          <a:spLocks/>
        </xdr:cNvSpPr>
      </xdr:nvSpPr>
      <xdr:spPr>
        <a:xfrm>
          <a:off x="4772025" y="5124450"/>
          <a:ext cx="20955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28575</xdr:rowOff>
    </xdr:from>
    <xdr:to>
      <xdr:col>9</xdr:col>
      <xdr:colOff>295275</xdr:colOff>
      <xdr:row>27</xdr:row>
      <xdr:rowOff>228600</xdr:rowOff>
    </xdr:to>
    <xdr:sp>
      <xdr:nvSpPr>
        <xdr:cNvPr id="7" name="四角形: 角を丸くする 7"/>
        <xdr:cNvSpPr>
          <a:spLocks/>
        </xdr:cNvSpPr>
      </xdr:nvSpPr>
      <xdr:spPr>
        <a:xfrm>
          <a:off x="4772025" y="5638800"/>
          <a:ext cx="209550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9525</xdr:rowOff>
    </xdr:from>
    <xdr:to>
      <xdr:col>9</xdr:col>
      <xdr:colOff>295275</xdr:colOff>
      <xdr:row>29</xdr:row>
      <xdr:rowOff>228600</xdr:rowOff>
    </xdr:to>
    <xdr:sp>
      <xdr:nvSpPr>
        <xdr:cNvPr id="8" name="四角形: 角を丸くする 8"/>
        <xdr:cNvSpPr>
          <a:spLocks/>
        </xdr:cNvSpPr>
      </xdr:nvSpPr>
      <xdr:spPr>
        <a:xfrm>
          <a:off x="4772025" y="6115050"/>
          <a:ext cx="20955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30</xdr:row>
      <xdr:rowOff>28575</xdr:rowOff>
    </xdr:from>
    <xdr:to>
      <xdr:col>9</xdr:col>
      <xdr:colOff>295275</xdr:colOff>
      <xdr:row>31</xdr:row>
      <xdr:rowOff>219075</xdr:rowOff>
    </xdr:to>
    <xdr:sp>
      <xdr:nvSpPr>
        <xdr:cNvPr id="9" name="四角形: 角を丸くする 9"/>
        <xdr:cNvSpPr>
          <a:spLocks/>
        </xdr:cNvSpPr>
      </xdr:nvSpPr>
      <xdr:spPr>
        <a:xfrm>
          <a:off x="4772025" y="6629400"/>
          <a:ext cx="209550" cy="438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9525</xdr:rowOff>
    </xdr:from>
    <xdr:to>
      <xdr:col>9</xdr:col>
      <xdr:colOff>295275</xdr:colOff>
      <xdr:row>33</xdr:row>
      <xdr:rowOff>228600</xdr:rowOff>
    </xdr:to>
    <xdr:sp>
      <xdr:nvSpPr>
        <xdr:cNvPr id="10" name="四角形: 角を丸くする 10"/>
        <xdr:cNvSpPr>
          <a:spLocks/>
        </xdr:cNvSpPr>
      </xdr:nvSpPr>
      <xdr:spPr>
        <a:xfrm>
          <a:off x="4772025" y="7105650"/>
          <a:ext cx="20955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47"/>
  <sheetViews>
    <sheetView tabSelected="1" zoomScalePageLayoutView="0" workbookViewId="0" topLeftCell="A20">
      <selection activeCell="K29" sqref="K29"/>
    </sheetView>
  </sheetViews>
  <sheetFormatPr defaultColWidth="0" defaultRowHeight="13.5" zeroHeight="1"/>
  <cols>
    <col min="1" max="3" width="9.00390625" style="1" customWidth="1"/>
    <col min="4" max="4" width="18.125" style="1" customWidth="1"/>
    <col min="5" max="5" width="9.00390625" style="1" customWidth="1"/>
    <col min="6" max="6" width="11.625" style="1" customWidth="1"/>
    <col min="7" max="7" width="8.125" style="1" customWidth="1"/>
    <col min="8" max="11" width="4.125" style="1" customWidth="1"/>
    <col min="12" max="12" width="1.12109375" style="15" customWidth="1"/>
    <col min="13" max="18" width="0" style="15" hidden="1" customWidth="1"/>
    <col min="19" max="16384" width="0" style="1" hidden="1" customWidth="1"/>
  </cols>
  <sheetData>
    <row r="1" spans="1:18" s="75" customFormat="1" ht="27" thickBot="1">
      <c r="A1" s="363" t="s">
        <v>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74"/>
      <c r="M1" s="13"/>
      <c r="N1" s="13"/>
      <c r="O1" s="13"/>
      <c r="P1" s="13"/>
      <c r="Q1" s="13"/>
      <c r="R1" s="13"/>
    </row>
    <row r="2" spans="1:18" s="75" customFormat="1" ht="28.5" customHeight="1">
      <c r="A2" s="371" t="s">
        <v>5</v>
      </c>
      <c r="B2" s="372"/>
      <c r="C2" s="372"/>
      <c r="D2" s="372"/>
      <c r="E2" s="372"/>
      <c r="F2" s="372"/>
      <c r="G2" s="372"/>
      <c r="H2" s="372"/>
      <c r="I2" s="372"/>
      <c r="J2" s="372"/>
      <c r="K2" s="373"/>
      <c r="L2" s="76"/>
      <c r="M2" s="13"/>
      <c r="N2" s="13"/>
      <c r="O2" s="13"/>
      <c r="P2" s="13"/>
      <c r="Q2" s="13"/>
      <c r="R2" s="13"/>
    </row>
    <row r="3" spans="1:18" s="75" customFormat="1" ht="15" customHeight="1">
      <c r="A3" s="19"/>
      <c r="B3" s="374" t="s">
        <v>49</v>
      </c>
      <c r="C3" s="375"/>
      <c r="D3" s="375"/>
      <c r="E3" s="375"/>
      <c r="F3" s="375"/>
      <c r="G3" s="375"/>
      <c r="H3" s="375"/>
      <c r="I3" s="375"/>
      <c r="J3" s="375"/>
      <c r="K3" s="376"/>
      <c r="L3" s="77"/>
      <c r="M3" s="13"/>
      <c r="N3" s="13"/>
      <c r="O3" s="13"/>
      <c r="P3" s="13"/>
      <c r="Q3" s="13"/>
      <c r="R3" s="13"/>
    </row>
    <row r="4" spans="1:18" s="75" customFormat="1" ht="15" customHeight="1">
      <c r="A4" s="20"/>
      <c r="B4" s="374" t="s">
        <v>50</v>
      </c>
      <c r="C4" s="375"/>
      <c r="D4" s="375"/>
      <c r="E4" s="375"/>
      <c r="F4" s="375"/>
      <c r="G4" s="375"/>
      <c r="H4" s="375"/>
      <c r="I4" s="375"/>
      <c r="J4" s="375"/>
      <c r="K4" s="376"/>
      <c r="L4" s="77"/>
      <c r="M4" s="13"/>
      <c r="N4" s="13"/>
      <c r="O4" s="13"/>
      <c r="P4" s="13"/>
      <c r="Q4" s="13"/>
      <c r="R4" s="13"/>
    </row>
    <row r="5" spans="1:18" s="75" customFormat="1" ht="34.5" customHeight="1" thickBot="1">
      <c r="A5" s="365" t="s">
        <v>235</v>
      </c>
      <c r="B5" s="366"/>
      <c r="C5" s="366"/>
      <c r="D5" s="366"/>
      <c r="E5" s="366"/>
      <c r="F5" s="366"/>
      <c r="G5" s="366"/>
      <c r="H5" s="366"/>
      <c r="I5" s="366"/>
      <c r="J5" s="366"/>
      <c r="K5" s="367"/>
      <c r="L5" s="68"/>
      <c r="M5" s="13"/>
      <c r="N5" s="13"/>
      <c r="O5" s="13"/>
      <c r="P5" s="13"/>
      <c r="Q5" s="13"/>
      <c r="R5" s="13"/>
    </row>
    <row r="6" spans="1:18" s="75" customFormat="1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75" customFormat="1" ht="24" customHeight="1">
      <c r="A7" s="347" t="s">
        <v>220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61"/>
      <c r="M7" s="13"/>
      <c r="N7" s="13"/>
      <c r="O7" s="13"/>
      <c r="P7" s="13"/>
      <c r="Q7" s="13"/>
      <c r="R7" s="13"/>
    </row>
    <row r="8" spans="1:18" s="75" customFormat="1" ht="24" customHeight="1">
      <c r="A8" s="70" t="s">
        <v>22</v>
      </c>
      <c r="B8" s="368"/>
      <c r="C8" s="369"/>
      <c r="D8" s="369"/>
      <c r="E8" s="369"/>
      <c r="F8" s="369"/>
      <c r="G8" s="369"/>
      <c r="H8" s="369"/>
      <c r="I8" s="369"/>
      <c r="J8" s="369"/>
      <c r="K8" s="370"/>
      <c r="L8" s="78"/>
      <c r="M8" s="13"/>
      <c r="N8" s="13"/>
      <c r="O8" s="13"/>
      <c r="P8" s="13"/>
      <c r="Q8" s="13"/>
      <c r="R8" s="13"/>
    </row>
    <row r="9" spans="1:18" s="75" customFormat="1" ht="24" customHeight="1">
      <c r="A9" s="2" t="s">
        <v>31</v>
      </c>
      <c r="B9" s="368">
        <f>PHONETIC(B8)</f>
      </c>
      <c r="C9" s="369"/>
      <c r="D9" s="369"/>
      <c r="E9" s="369"/>
      <c r="F9" s="369"/>
      <c r="G9" s="369"/>
      <c r="H9" s="369"/>
      <c r="I9" s="369"/>
      <c r="J9" s="369"/>
      <c r="K9" s="370"/>
      <c r="L9" s="79"/>
      <c r="M9" s="13"/>
      <c r="N9" s="13"/>
      <c r="O9" s="13"/>
      <c r="P9" s="13"/>
      <c r="Q9" s="13"/>
      <c r="R9" s="13"/>
    </row>
    <row r="10" spans="1:18" s="75" customFormat="1" ht="81.75" customHeight="1">
      <c r="A10" s="377" t="s">
        <v>276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80"/>
      <c r="M10" s="13"/>
      <c r="N10" s="13"/>
      <c r="O10" s="13"/>
      <c r="P10" s="13"/>
      <c r="Q10" s="13"/>
      <c r="R10" s="13"/>
    </row>
    <row r="11" spans="1:18" s="75" customFormat="1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</row>
    <row r="12" spans="1:18" s="75" customFormat="1" ht="24" customHeight="1">
      <c r="A12" s="378" t="s">
        <v>144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61"/>
      <c r="M12" s="13"/>
      <c r="N12" s="13"/>
      <c r="O12" s="13"/>
      <c r="P12" s="13"/>
      <c r="Q12" s="13"/>
      <c r="R12" s="13"/>
    </row>
    <row r="13" spans="1:18" s="75" customFormat="1" ht="35.25" customHeight="1">
      <c r="A13" s="318" t="s">
        <v>85</v>
      </c>
      <c r="B13" s="319"/>
      <c r="C13" s="311"/>
      <c r="D13" s="311"/>
      <c r="E13" s="311"/>
      <c r="F13" s="311"/>
      <c r="G13" s="311"/>
      <c r="H13" s="15"/>
      <c r="I13" s="15"/>
      <c r="J13" s="15"/>
      <c r="K13" s="15"/>
      <c r="L13" s="13"/>
      <c r="M13" s="13"/>
      <c r="N13" s="13"/>
      <c r="O13" s="13"/>
      <c r="P13" s="13"/>
      <c r="Q13" s="13"/>
      <c r="R13" s="13"/>
    </row>
    <row r="14" spans="1:18" s="75" customFormat="1" ht="24" customHeight="1">
      <c r="A14" s="320" t="s">
        <v>26</v>
      </c>
      <c r="B14" s="321"/>
      <c r="C14" s="3" t="s">
        <v>43</v>
      </c>
      <c r="D14" s="31"/>
      <c r="E14" s="3" t="s">
        <v>44</v>
      </c>
      <c r="F14" s="314"/>
      <c r="G14" s="314"/>
      <c r="H14" s="15"/>
      <c r="I14" s="15"/>
      <c r="J14" s="15"/>
      <c r="K14" s="15"/>
      <c r="L14" s="13"/>
      <c r="M14" s="13"/>
      <c r="N14" s="13"/>
      <c r="O14" s="13"/>
      <c r="P14" s="13"/>
      <c r="Q14" s="13"/>
      <c r="R14" s="13"/>
    </row>
    <row r="15" spans="1:18" s="75" customFormat="1" ht="24" customHeight="1">
      <c r="A15" s="322"/>
      <c r="B15" s="323"/>
      <c r="C15" s="3" t="s">
        <v>27</v>
      </c>
      <c r="D15" s="311"/>
      <c r="E15" s="311"/>
      <c r="F15" s="311"/>
      <c r="G15" s="311"/>
      <c r="H15" s="15"/>
      <c r="I15" s="15"/>
      <c r="J15" s="15"/>
      <c r="K15" s="15"/>
      <c r="L15" s="13"/>
      <c r="M15" s="13"/>
      <c r="N15" s="13"/>
      <c r="O15" s="13"/>
      <c r="P15" s="13"/>
      <c r="Q15" s="13"/>
      <c r="R15" s="13"/>
    </row>
    <row r="16" spans="1:18" s="75" customFormat="1" ht="24" customHeight="1">
      <c r="A16" s="319" t="s">
        <v>24</v>
      </c>
      <c r="B16" s="319"/>
      <c r="C16" s="311"/>
      <c r="D16" s="311"/>
      <c r="E16" s="311"/>
      <c r="F16" s="311"/>
      <c r="G16" s="311"/>
      <c r="H16" s="15"/>
      <c r="I16" s="15"/>
      <c r="J16" s="15"/>
      <c r="K16" s="15"/>
      <c r="L16" s="13"/>
      <c r="M16" s="13"/>
      <c r="N16" s="13"/>
      <c r="O16" s="13"/>
      <c r="P16" s="13"/>
      <c r="Q16" s="13"/>
      <c r="R16" s="13"/>
    </row>
    <row r="17" spans="1:18" s="75" customFormat="1" ht="24" customHeight="1">
      <c r="A17" s="326" t="s">
        <v>145</v>
      </c>
      <c r="B17" s="327"/>
      <c r="C17" s="327"/>
      <c r="D17" s="328"/>
      <c r="E17" s="314"/>
      <c r="F17" s="314"/>
      <c r="G17" s="314"/>
      <c r="H17" s="15"/>
      <c r="I17" s="15"/>
      <c r="J17" s="15"/>
      <c r="K17" s="15"/>
      <c r="L17" s="13"/>
      <c r="M17" s="13"/>
      <c r="N17" s="13"/>
      <c r="O17" s="13"/>
      <c r="P17" s="13"/>
      <c r="Q17" s="13"/>
      <c r="R17" s="13"/>
    </row>
    <row r="18" spans="1:18" s="75" customFormat="1" ht="13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3"/>
      <c r="M18" s="13"/>
      <c r="N18" s="13"/>
      <c r="O18" s="13"/>
      <c r="P18" s="13"/>
      <c r="Q18" s="13"/>
      <c r="R18" s="13"/>
    </row>
    <row r="19" spans="1:18" s="75" customFormat="1" ht="24" customHeight="1">
      <c r="A19" s="324" t="s">
        <v>139</v>
      </c>
      <c r="B19" s="324"/>
      <c r="C19" s="324"/>
      <c r="D19" s="324"/>
      <c r="E19" s="324"/>
      <c r="F19" s="324"/>
      <c r="G19" s="324"/>
      <c r="H19" s="325"/>
      <c r="I19" s="94"/>
      <c r="J19" s="15"/>
      <c r="K19" s="15"/>
      <c r="L19" s="13"/>
      <c r="M19" s="13"/>
      <c r="N19" s="13"/>
      <c r="O19" s="13"/>
      <c r="P19" s="13"/>
      <c r="Q19" s="13"/>
      <c r="R19" s="13"/>
    </row>
    <row r="20" spans="1:18" s="75" customFormat="1" ht="78" customHeight="1">
      <c r="A20" s="312" t="s">
        <v>158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81"/>
      <c r="M20" s="13"/>
      <c r="N20" s="13"/>
      <c r="O20" s="13"/>
      <c r="P20" s="13"/>
      <c r="Q20" s="13"/>
      <c r="R20" s="13"/>
    </row>
    <row r="21" spans="1:18" s="75" customFormat="1" ht="13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3"/>
      <c r="M21" s="13"/>
      <c r="N21" s="13"/>
      <c r="O21" s="13"/>
      <c r="P21" s="13"/>
      <c r="Q21" s="13"/>
      <c r="R21" s="13"/>
    </row>
    <row r="22" spans="1:18" s="75" customFormat="1" ht="24" customHeight="1">
      <c r="A22" s="324" t="s">
        <v>140</v>
      </c>
      <c r="B22" s="324"/>
      <c r="C22" s="324"/>
      <c r="D22" s="324"/>
      <c r="E22" s="324"/>
      <c r="F22" s="324"/>
      <c r="G22" s="324"/>
      <c r="H22" s="325"/>
      <c r="I22" s="94"/>
      <c r="J22" s="15"/>
      <c r="K22" s="15"/>
      <c r="L22" s="13"/>
      <c r="M22" s="13"/>
      <c r="N22" s="13"/>
      <c r="O22" s="13"/>
      <c r="P22" s="13"/>
      <c r="Q22" s="13"/>
      <c r="R22" s="13"/>
    </row>
    <row r="23" spans="1:18" s="75" customFormat="1" ht="78" customHeight="1">
      <c r="A23" s="312" t="s">
        <v>221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81"/>
      <c r="M23" s="13"/>
      <c r="N23" s="13"/>
      <c r="O23" s="13"/>
      <c r="P23" s="13"/>
      <c r="Q23" s="13"/>
      <c r="R23" s="13"/>
    </row>
    <row r="24" spans="1:12" s="82" customFormat="1" ht="17.2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8"/>
    </row>
    <row r="25" spans="1:18" s="75" customFormat="1" ht="24" customHeight="1">
      <c r="A25" s="324" t="s">
        <v>272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61"/>
      <c r="M25" s="13"/>
      <c r="N25" s="13"/>
      <c r="O25" s="13"/>
      <c r="P25" s="13"/>
      <c r="Q25" s="13"/>
      <c r="R25" s="13"/>
    </row>
    <row r="26" spans="1:18" s="75" customFormat="1" ht="78" customHeight="1">
      <c r="A26" s="313" t="s">
        <v>142</v>
      </c>
      <c r="B26" s="313"/>
      <c r="C26" s="313"/>
      <c r="D26" s="313"/>
      <c r="E26" s="313"/>
      <c r="F26" s="313"/>
      <c r="G26" s="313"/>
      <c r="H26" s="62" t="s">
        <v>141</v>
      </c>
      <c r="I26" s="93"/>
      <c r="J26" s="33"/>
      <c r="K26" s="33"/>
      <c r="L26" s="83"/>
      <c r="M26" s="13"/>
      <c r="N26" s="13"/>
      <c r="O26" s="13"/>
      <c r="P26" s="13"/>
      <c r="Q26" s="13"/>
      <c r="R26" s="13"/>
    </row>
    <row r="27" spans="1:18" s="75" customFormat="1" ht="8.25" customHeight="1">
      <c r="A27" s="72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78"/>
      <c r="M27" s="13"/>
      <c r="N27" s="13"/>
      <c r="O27" s="13"/>
      <c r="P27" s="13"/>
      <c r="Q27" s="13"/>
      <c r="R27" s="13"/>
    </row>
    <row r="28" spans="1:18" s="75" customFormat="1" ht="24" customHeight="1">
      <c r="A28" s="324" t="s">
        <v>268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61"/>
      <c r="M28" s="13"/>
      <c r="N28" s="13"/>
      <c r="O28" s="13"/>
      <c r="P28" s="13"/>
      <c r="Q28" s="13"/>
      <c r="R28" s="13"/>
    </row>
    <row r="29" spans="1:18" s="75" customFormat="1" ht="102" customHeight="1">
      <c r="A29" s="317" t="s">
        <v>278</v>
      </c>
      <c r="B29" s="317"/>
      <c r="C29" s="317"/>
      <c r="D29" s="317"/>
      <c r="E29" s="317"/>
      <c r="F29" s="317"/>
      <c r="G29" s="317"/>
      <c r="H29" s="62" t="s">
        <v>141</v>
      </c>
      <c r="I29" s="93"/>
      <c r="J29" s="33"/>
      <c r="K29" s="33"/>
      <c r="L29" s="83"/>
      <c r="M29" s="13"/>
      <c r="N29" s="13"/>
      <c r="O29" s="13"/>
      <c r="P29" s="13"/>
      <c r="Q29" s="13"/>
      <c r="R29" s="13"/>
    </row>
    <row r="30" spans="1:18" s="75" customFormat="1" ht="6" customHeight="1">
      <c r="A30" s="72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78"/>
      <c r="M30" s="13"/>
      <c r="N30" s="13"/>
      <c r="O30" s="13"/>
      <c r="P30" s="13"/>
      <c r="Q30" s="13"/>
      <c r="R30" s="13"/>
    </row>
    <row r="31" spans="1:18" s="75" customFormat="1" ht="94.5" customHeight="1">
      <c r="A31" s="317" t="s">
        <v>277</v>
      </c>
      <c r="B31" s="317"/>
      <c r="C31" s="317"/>
      <c r="D31" s="317"/>
      <c r="E31" s="317"/>
      <c r="F31" s="317"/>
      <c r="G31" s="317"/>
      <c r="H31" s="62" t="s">
        <v>141</v>
      </c>
      <c r="I31" s="92"/>
      <c r="J31" s="34"/>
      <c r="K31" s="34"/>
      <c r="L31" s="78"/>
      <c r="M31" s="13"/>
      <c r="N31" s="13"/>
      <c r="O31" s="13"/>
      <c r="P31" s="13"/>
      <c r="Q31" s="13"/>
      <c r="R31" s="13"/>
    </row>
    <row r="32" spans="1:18" s="75" customFormat="1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3"/>
      <c r="M32" s="13"/>
      <c r="N32" s="13"/>
      <c r="O32" s="13"/>
      <c r="P32" s="13"/>
      <c r="Q32" s="13"/>
      <c r="R32" s="13"/>
    </row>
    <row r="33" spans="1:18" s="75" customFormat="1" ht="34.5" customHeight="1">
      <c r="A33" s="379" t="s">
        <v>143</v>
      </c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84"/>
      <c r="M33" s="13"/>
      <c r="N33" s="13"/>
      <c r="O33" s="13"/>
      <c r="P33" s="13"/>
      <c r="Q33" s="13"/>
      <c r="R33" s="13"/>
    </row>
    <row r="34" spans="1:18" s="75" customFormat="1" ht="87" customHeight="1">
      <c r="A34" s="343" t="s">
        <v>259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68"/>
      <c r="M34" s="13"/>
      <c r="N34" s="13"/>
      <c r="O34" s="13"/>
      <c r="P34" s="13"/>
      <c r="Q34" s="13"/>
      <c r="R34" s="13"/>
    </row>
    <row r="35" spans="1:18" s="75" customFormat="1" ht="7.5" customHeight="1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3"/>
      <c r="M35" s="13"/>
      <c r="N35" s="13"/>
      <c r="O35" s="13"/>
      <c r="P35" s="13"/>
      <c r="Q35" s="13"/>
      <c r="R35" s="13"/>
    </row>
    <row r="36" spans="1:9" s="40" customFormat="1" ht="24" customHeight="1">
      <c r="A36" s="304" t="s">
        <v>238</v>
      </c>
      <c r="B36" s="333" t="s">
        <v>160</v>
      </c>
      <c r="C36" s="333"/>
      <c r="D36" s="333"/>
      <c r="E36" s="333" t="s">
        <v>131</v>
      </c>
      <c r="F36" s="333"/>
      <c r="G36" s="315" t="s">
        <v>132</v>
      </c>
      <c r="H36" s="316"/>
      <c r="I36" s="95"/>
    </row>
    <row r="37" spans="1:9" s="40" customFormat="1" ht="24" customHeight="1">
      <c r="A37" s="56" t="s">
        <v>239</v>
      </c>
      <c r="B37" s="336" t="s">
        <v>161</v>
      </c>
      <c r="C37" s="336"/>
      <c r="D37" s="336"/>
      <c r="E37" s="336" t="s">
        <v>131</v>
      </c>
      <c r="F37" s="336"/>
      <c r="G37" s="334" t="s">
        <v>132</v>
      </c>
      <c r="H37" s="335"/>
      <c r="I37" s="96"/>
    </row>
    <row r="38" spans="1:9" s="40" customFormat="1" ht="24" customHeight="1">
      <c r="A38" s="56" t="s">
        <v>240</v>
      </c>
      <c r="B38" s="336" t="s">
        <v>241</v>
      </c>
      <c r="C38" s="336"/>
      <c r="D38" s="336"/>
      <c r="E38" s="336" t="s">
        <v>224</v>
      </c>
      <c r="F38" s="336"/>
      <c r="G38" s="334" t="s">
        <v>132</v>
      </c>
      <c r="H38" s="335"/>
      <c r="I38" s="96"/>
    </row>
    <row r="39" spans="1:9" s="40" customFormat="1" ht="24" customHeight="1">
      <c r="A39" s="56" t="s">
        <v>243</v>
      </c>
      <c r="B39" s="336" t="s">
        <v>242</v>
      </c>
      <c r="C39" s="336"/>
      <c r="D39" s="336"/>
      <c r="E39" s="336" t="s">
        <v>224</v>
      </c>
      <c r="F39" s="336"/>
      <c r="G39" s="334" t="s">
        <v>132</v>
      </c>
      <c r="H39" s="335"/>
      <c r="I39" s="96"/>
    </row>
    <row r="40" spans="1:9" s="40" customFormat="1" ht="24" customHeight="1">
      <c r="A40" s="56" t="s">
        <v>243</v>
      </c>
      <c r="B40" s="336" t="s">
        <v>245</v>
      </c>
      <c r="C40" s="336"/>
      <c r="D40" s="336"/>
      <c r="E40" s="336" t="s">
        <v>131</v>
      </c>
      <c r="F40" s="336"/>
      <c r="G40" s="334" t="s">
        <v>132</v>
      </c>
      <c r="H40" s="335"/>
      <c r="I40" s="96"/>
    </row>
    <row r="41" spans="1:9" s="40" customFormat="1" ht="24" customHeight="1">
      <c r="A41" s="57" t="s">
        <v>244</v>
      </c>
      <c r="B41" s="418" t="s">
        <v>246</v>
      </c>
      <c r="C41" s="418"/>
      <c r="D41" s="418"/>
      <c r="E41" s="418" t="s">
        <v>159</v>
      </c>
      <c r="F41" s="418"/>
      <c r="G41" s="408" t="s">
        <v>132</v>
      </c>
      <c r="H41" s="409"/>
      <c r="I41" s="97"/>
    </row>
    <row r="42" spans="1:18" s="75" customFormat="1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3"/>
      <c r="M42" s="13"/>
      <c r="N42" s="13"/>
      <c r="O42" s="13"/>
      <c r="P42" s="13"/>
      <c r="Q42" s="13"/>
      <c r="R42" s="13"/>
    </row>
    <row r="43" spans="1:18" s="75" customFormat="1" ht="24" customHeight="1">
      <c r="A43" s="362" t="s">
        <v>147</v>
      </c>
      <c r="B43" s="362"/>
      <c r="C43" s="362"/>
      <c r="D43" s="362"/>
      <c r="E43" s="362"/>
      <c r="F43" s="362"/>
      <c r="G43" s="345"/>
      <c r="H43" s="346"/>
      <c r="I43" s="91"/>
      <c r="J43" s="13"/>
      <c r="K43" s="13"/>
      <c r="L43" s="13"/>
      <c r="M43" s="13"/>
      <c r="N43" s="13"/>
      <c r="O43" s="13"/>
      <c r="P43" s="13"/>
      <c r="Q43" s="13"/>
      <c r="R43" s="13"/>
    </row>
    <row r="44" spans="1:18" s="75" customFormat="1" ht="48" customHeight="1">
      <c r="A44" s="332" t="s">
        <v>247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68"/>
      <c r="M44" s="13"/>
      <c r="N44" s="13"/>
      <c r="O44" s="13"/>
      <c r="P44" s="13"/>
      <c r="Q44" s="13"/>
      <c r="R44" s="13"/>
    </row>
    <row r="45" spans="1:18" s="75" customFormat="1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75" customFormat="1" ht="33.75" customHeight="1" thickBot="1">
      <c r="A46" s="416" t="s">
        <v>209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85"/>
      <c r="M46" s="13"/>
      <c r="N46" s="13"/>
      <c r="O46" s="13"/>
      <c r="P46" s="13"/>
      <c r="Q46" s="13"/>
      <c r="R46" s="13"/>
    </row>
    <row r="47" spans="1:18" s="75" customFormat="1" ht="32.25" customHeight="1" thickBot="1">
      <c r="A47" s="383" t="s">
        <v>234</v>
      </c>
      <c r="B47" s="384"/>
      <c r="C47" s="384"/>
      <c r="D47" s="384"/>
      <c r="E47" s="384"/>
      <c r="F47" s="384"/>
      <c r="G47" s="384"/>
      <c r="H47" s="384"/>
      <c r="I47" s="384"/>
      <c r="J47" s="384"/>
      <c r="K47" s="385"/>
      <c r="L47" s="73"/>
      <c r="M47" s="13"/>
      <c r="N47" s="13"/>
      <c r="O47" s="13"/>
      <c r="P47" s="13"/>
      <c r="Q47" s="13"/>
      <c r="R47" s="13"/>
    </row>
    <row r="48" spans="1:18" s="75" customFormat="1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3"/>
      <c r="M48" s="13"/>
      <c r="N48" s="13"/>
      <c r="O48" s="13"/>
      <c r="P48" s="13"/>
      <c r="Q48" s="13"/>
      <c r="R48" s="13"/>
    </row>
    <row r="49" spans="1:18" s="75" customFormat="1" ht="24" customHeight="1">
      <c r="A49" s="324" t="s">
        <v>271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61"/>
      <c r="M49" s="13"/>
      <c r="N49" s="13"/>
      <c r="O49" s="13"/>
      <c r="P49" s="13"/>
      <c r="Q49" s="13"/>
      <c r="R49" s="13"/>
    </row>
    <row r="50" spans="1:18" s="75" customFormat="1" ht="93" customHeight="1">
      <c r="A50" s="317" t="s">
        <v>269</v>
      </c>
      <c r="B50" s="317"/>
      <c r="C50" s="317"/>
      <c r="D50" s="317"/>
      <c r="E50" s="317"/>
      <c r="F50" s="317"/>
      <c r="G50" s="317"/>
      <c r="H50" s="62" t="s">
        <v>141</v>
      </c>
      <c r="I50" s="92"/>
      <c r="J50" s="34"/>
      <c r="K50" s="34"/>
      <c r="L50" s="78"/>
      <c r="M50" s="13"/>
      <c r="N50" s="13"/>
      <c r="O50" s="13"/>
      <c r="P50" s="13"/>
      <c r="Q50" s="13"/>
      <c r="R50" s="13"/>
    </row>
    <row r="51" spans="1:18" s="75" customFormat="1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3"/>
      <c r="M51" s="13"/>
      <c r="N51" s="13"/>
      <c r="O51" s="13"/>
      <c r="P51" s="13"/>
      <c r="Q51" s="13"/>
      <c r="R51" s="13"/>
    </row>
    <row r="52" spans="1:18" s="75" customFormat="1" ht="16.5">
      <c r="A52" s="347" t="s">
        <v>148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61"/>
      <c r="M52" s="13"/>
      <c r="N52" s="13"/>
      <c r="O52" s="13"/>
      <c r="P52" s="13"/>
      <c r="Q52" s="13"/>
      <c r="R52" s="13"/>
    </row>
    <row r="53" spans="1:18" s="75" customFormat="1" ht="24" customHeight="1">
      <c r="A53" s="2" t="s">
        <v>32</v>
      </c>
      <c r="B53" s="368"/>
      <c r="C53" s="369"/>
      <c r="D53" s="369"/>
      <c r="E53" s="369"/>
      <c r="F53" s="369"/>
      <c r="G53" s="369"/>
      <c r="H53" s="369"/>
      <c r="I53" s="369"/>
      <c r="J53" s="369"/>
      <c r="K53" s="370"/>
      <c r="L53" s="79"/>
      <c r="M53" s="13"/>
      <c r="N53" s="13"/>
      <c r="O53" s="13"/>
      <c r="P53" s="13"/>
      <c r="Q53" s="13"/>
      <c r="R53" s="13"/>
    </row>
    <row r="54" spans="1:18" s="75" customFormat="1" ht="24" customHeight="1">
      <c r="A54" s="2" t="s">
        <v>31</v>
      </c>
      <c r="B54" s="368">
        <f>PHONETIC(B53)</f>
      </c>
      <c r="C54" s="369"/>
      <c r="D54" s="369"/>
      <c r="E54" s="369"/>
      <c r="F54" s="369"/>
      <c r="G54" s="369"/>
      <c r="H54" s="369"/>
      <c r="I54" s="369"/>
      <c r="J54" s="369"/>
      <c r="K54" s="370"/>
      <c r="L54" s="79"/>
      <c r="M54" s="13"/>
      <c r="N54" s="13"/>
      <c r="O54" s="13"/>
      <c r="P54" s="13"/>
      <c r="Q54" s="13"/>
      <c r="R54" s="13"/>
    </row>
    <row r="55" spans="1:18" s="75" customFormat="1" ht="67.5" customHeight="1">
      <c r="A55" s="392" t="s">
        <v>222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14"/>
      <c r="M55" s="13"/>
      <c r="N55" s="13"/>
      <c r="O55" s="13"/>
      <c r="P55" s="13"/>
      <c r="Q55" s="13"/>
      <c r="R55" s="13"/>
    </row>
    <row r="56" spans="1:18" s="75" customFormat="1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3"/>
      <c r="M56" s="13"/>
      <c r="N56" s="13"/>
      <c r="O56" s="13"/>
      <c r="P56" s="13"/>
      <c r="Q56" s="13"/>
      <c r="R56" s="13"/>
    </row>
    <row r="57" spans="1:18" s="75" customFormat="1" ht="24" customHeight="1">
      <c r="A57" s="344" t="s">
        <v>229</v>
      </c>
      <c r="B57" s="344"/>
      <c r="C57" s="344"/>
      <c r="D57" s="344"/>
      <c r="E57" s="344"/>
      <c r="F57" s="344"/>
      <c r="G57" s="345"/>
      <c r="H57" s="346"/>
      <c r="I57" s="94"/>
      <c r="J57" s="15"/>
      <c r="K57" s="15"/>
      <c r="L57" s="13"/>
      <c r="M57" s="13"/>
      <c r="N57" s="13"/>
      <c r="O57" s="13"/>
      <c r="P57" s="13"/>
      <c r="Q57" s="13"/>
      <c r="R57" s="13"/>
    </row>
    <row r="58" spans="1:18" s="75" customFormat="1" ht="87.75" customHeight="1">
      <c r="A58" s="343" t="s">
        <v>248</v>
      </c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14"/>
      <c r="M58" s="13"/>
      <c r="N58" s="13"/>
      <c r="O58" s="13"/>
      <c r="P58" s="13"/>
      <c r="Q58" s="13"/>
      <c r="R58" s="13"/>
    </row>
    <row r="59" spans="1:18" s="75" customFormat="1" ht="13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3"/>
      <c r="M59" s="13"/>
      <c r="N59" s="13"/>
      <c r="O59" s="13"/>
      <c r="P59" s="13"/>
      <c r="Q59" s="13"/>
      <c r="R59" s="13"/>
    </row>
    <row r="60" spans="1:18" s="75" customFormat="1" ht="23.25" customHeight="1">
      <c r="A60" s="347" t="s">
        <v>149</v>
      </c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61"/>
      <c r="M60" s="13"/>
      <c r="N60" s="13"/>
      <c r="O60" s="13"/>
      <c r="P60" s="13"/>
      <c r="Q60" s="13"/>
      <c r="R60" s="13"/>
    </row>
    <row r="61" spans="1:18" s="75" customFormat="1" ht="24" customHeight="1">
      <c r="A61" s="339" t="s">
        <v>12</v>
      </c>
      <c r="B61" s="2" t="s">
        <v>13</v>
      </c>
      <c r="C61" s="340"/>
      <c r="D61" s="341"/>
      <c r="E61" s="341"/>
      <c r="F61" s="341"/>
      <c r="G61" s="342"/>
      <c r="H61" s="386" t="s">
        <v>15</v>
      </c>
      <c r="I61" s="387"/>
      <c r="J61" s="387"/>
      <c r="K61" s="388"/>
      <c r="L61" s="14"/>
      <c r="M61" s="13"/>
      <c r="N61" s="13"/>
      <c r="O61" s="13"/>
      <c r="P61" s="13"/>
      <c r="Q61" s="13"/>
      <c r="R61" s="13"/>
    </row>
    <row r="62" spans="1:18" s="75" customFormat="1" ht="24" customHeight="1">
      <c r="A62" s="339"/>
      <c r="B62" s="2" t="s">
        <v>33</v>
      </c>
      <c r="C62" s="340">
        <f>PHONETIC(C61)</f>
      </c>
      <c r="D62" s="341"/>
      <c r="E62" s="341"/>
      <c r="F62" s="341"/>
      <c r="G62" s="342"/>
      <c r="H62" s="389"/>
      <c r="I62" s="390"/>
      <c r="J62" s="390"/>
      <c r="K62" s="391"/>
      <c r="L62" s="14"/>
      <c r="M62" s="13"/>
      <c r="N62" s="13"/>
      <c r="O62" s="13"/>
      <c r="P62" s="13"/>
      <c r="Q62" s="13"/>
      <c r="R62" s="13"/>
    </row>
    <row r="63" spans="1:18" s="75" customFormat="1" ht="24" customHeight="1">
      <c r="A63" s="339"/>
      <c r="B63" s="2" t="s">
        <v>14</v>
      </c>
      <c r="C63" s="329"/>
      <c r="D63" s="330"/>
      <c r="E63" s="330"/>
      <c r="F63" s="330"/>
      <c r="G63" s="331"/>
      <c r="H63" s="23"/>
      <c r="I63" s="4" t="s">
        <v>35</v>
      </c>
      <c r="J63" s="28"/>
      <c r="K63" s="5" t="s">
        <v>34</v>
      </c>
      <c r="L63" s="13"/>
      <c r="M63" s="13"/>
      <c r="N63" s="13"/>
      <c r="O63" s="13"/>
      <c r="P63" s="13"/>
      <c r="Q63" s="13"/>
      <c r="R63" s="13"/>
    </row>
    <row r="64" spans="1:18" s="75" customFormat="1" ht="24" customHeight="1">
      <c r="A64" s="338" t="s">
        <v>146</v>
      </c>
      <c r="B64" s="339"/>
      <c r="C64" s="337"/>
      <c r="D64" s="337"/>
      <c r="E64" s="337"/>
      <c r="F64" s="337"/>
      <c r="G64" s="337"/>
      <c r="H64" s="24"/>
      <c r="I64" s="6" t="s">
        <v>35</v>
      </c>
      <c r="J64" s="29"/>
      <c r="K64" s="7" t="s">
        <v>34</v>
      </c>
      <c r="L64" s="13"/>
      <c r="M64" s="13"/>
      <c r="N64" s="13"/>
      <c r="O64" s="13"/>
      <c r="P64" s="13"/>
      <c r="Q64" s="13"/>
      <c r="R64" s="13"/>
    </row>
    <row r="65" spans="1:18" s="75" customFormat="1" ht="24" customHeight="1">
      <c r="A65" s="339"/>
      <c r="B65" s="339"/>
      <c r="C65" s="356"/>
      <c r="D65" s="356"/>
      <c r="E65" s="356"/>
      <c r="F65" s="356"/>
      <c r="G65" s="356"/>
      <c r="H65" s="25"/>
      <c r="I65" s="8" t="s">
        <v>35</v>
      </c>
      <c r="J65" s="30"/>
      <c r="K65" s="9" t="s">
        <v>34</v>
      </c>
      <c r="L65" s="13"/>
      <c r="M65" s="13"/>
      <c r="N65" s="13"/>
      <c r="O65" s="13"/>
      <c r="P65" s="13"/>
      <c r="Q65" s="13"/>
      <c r="R65" s="13"/>
    </row>
    <row r="66" spans="1:18" s="75" customFormat="1" ht="24" customHeight="1">
      <c r="A66" s="339"/>
      <c r="B66" s="339"/>
      <c r="C66" s="356"/>
      <c r="D66" s="356"/>
      <c r="E66" s="356"/>
      <c r="F66" s="356"/>
      <c r="G66" s="356"/>
      <c r="H66" s="25"/>
      <c r="I66" s="8" t="s">
        <v>35</v>
      </c>
      <c r="J66" s="30"/>
      <c r="K66" s="9" t="s">
        <v>34</v>
      </c>
      <c r="L66" s="13"/>
      <c r="M66" s="13"/>
      <c r="N66" s="13"/>
      <c r="O66" s="13"/>
      <c r="P66" s="13"/>
      <c r="Q66" s="13"/>
      <c r="R66" s="13"/>
    </row>
    <row r="67" spans="1:18" s="75" customFormat="1" ht="24" customHeight="1">
      <c r="A67" s="339"/>
      <c r="B67" s="339"/>
      <c r="C67" s="380"/>
      <c r="D67" s="381"/>
      <c r="E67" s="381"/>
      <c r="F67" s="381"/>
      <c r="G67" s="382"/>
      <c r="H67" s="26"/>
      <c r="I67" s="8" t="s">
        <v>35</v>
      </c>
      <c r="J67" s="30"/>
      <c r="K67" s="9" t="s">
        <v>34</v>
      </c>
      <c r="L67" s="13"/>
      <c r="M67" s="13"/>
      <c r="N67" s="13"/>
      <c r="O67" s="13"/>
      <c r="P67" s="13"/>
      <c r="Q67" s="13"/>
      <c r="R67" s="13"/>
    </row>
    <row r="68" spans="1:18" s="75" customFormat="1" ht="24" customHeight="1">
      <c r="A68" s="339"/>
      <c r="B68" s="339"/>
      <c r="C68" s="357"/>
      <c r="D68" s="357"/>
      <c r="E68" s="357"/>
      <c r="F68" s="357"/>
      <c r="G68" s="357"/>
      <c r="H68" s="27"/>
      <c r="I68" s="10" t="s">
        <v>35</v>
      </c>
      <c r="J68" s="35"/>
      <c r="K68" s="11" t="s">
        <v>34</v>
      </c>
      <c r="L68" s="13"/>
      <c r="M68" s="13"/>
      <c r="N68" s="13"/>
      <c r="O68" s="13"/>
      <c r="P68" s="13"/>
      <c r="Q68" s="13"/>
      <c r="R68" s="13"/>
    </row>
    <row r="69" spans="1:18" s="75" customFormat="1" ht="24" customHeight="1">
      <c r="A69" s="355" t="s">
        <v>37</v>
      </c>
      <c r="B69" s="355"/>
      <c r="C69" s="360"/>
      <c r="D69" s="361"/>
      <c r="E69" s="355" t="s">
        <v>41</v>
      </c>
      <c r="F69" s="355"/>
      <c r="G69" s="348"/>
      <c r="H69" s="349"/>
      <c r="I69" s="349"/>
      <c r="J69" s="349"/>
      <c r="K69" s="350"/>
      <c r="L69" s="86"/>
      <c r="M69" s="13"/>
      <c r="N69" s="13"/>
      <c r="O69" s="13"/>
      <c r="P69" s="13"/>
      <c r="Q69" s="13"/>
      <c r="R69" s="13"/>
    </row>
    <row r="70" spans="1:18" s="75" customFormat="1" ht="24" customHeight="1">
      <c r="A70" s="355" t="s">
        <v>36</v>
      </c>
      <c r="B70" s="355"/>
      <c r="C70" s="351">
        <f>PHONETIC(C69)</f>
      </c>
      <c r="D70" s="352"/>
      <c r="E70" s="352"/>
      <c r="F70" s="352"/>
      <c r="G70" s="352"/>
      <c r="H70" s="352"/>
      <c r="I70" s="352"/>
      <c r="J70" s="352"/>
      <c r="K70" s="353"/>
      <c r="L70" s="83"/>
      <c r="M70" s="13"/>
      <c r="N70" s="13"/>
      <c r="O70" s="13"/>
      <c r="P70" s="13"/>
      <c r="Q70" s="13"/>
      <c r="R70" s="13"/>
    </row>
    <row r="71" spans="1:18" s="75" customFormat="1" ht="24" customHeight="1">
      <c r="A71" s="355" t="s">
        <v>38</v>
      </c>
      <c r="B71" s="355"/>
      <c r="C71" s="354"/>
      <c r="D71" s="354"/>
      <c r="E71" s="355" t="s">
        <v>40</v>
      </c>
      <c r="F71" s="355"/>
      <c r="G71" s="348"/>
      <c r="H71" s="349"/>
      <c r="I71" s="349"/>
      <c r="J71" s="349"/>
      <c r="K71" s="350"/>
      <c r="L71" s="86"/>
      <c r="M71" s="13"/>
      <c r="N71" s="13"/>
      <c r="O71" s="13"/>
      <c r="P71" s="13"/>
      <c r="Q71" s="13"/>
      <c r="R71" s="13"/>
    </row>
    <row r="72" spans="1:18" s="75" customFormat="1" ht="24" customHeight="1">
      <c r="A72" s="355" t="s">
        <v>39</v>
      </c>
      <c r="B72" s="355"/>
      <c r="C72" s="354"/>
      <c r="D72" s="354"/>
      <c r="E72" s="355" t="s">
        <v>42</v>
      </c>
      <c r="F72" s="355"/>
      <c r="G72" s="348"/>
      <c r="H72" s="349"/>
      <c r="I72" s="349"/>
      <c r="J72" s="349"/>
      <c r="K72" s="350"/>
      <c r="L72" s="86"/>
      <c r="M72" s="13"/>
      <c r="N72" s="13"/>
      <c r="O72" s="13"/>
      <c r="P72" s="13"/>
      <c r="Q72" s="13"/>
      <c r="R72" s="13"/>
    </row>
    <row r="73" spans="1:18" s="75" customFormat="1" ht="141" customHeight="1">
      <c r="A73" s="392" t="s">
        <v>0</v>
      </c>
      <c r="B73" s="392"/>
      <c r="C73" s="392"/>
      <c r="D73" s="392"/>
      <c r="E73" s="392"/>
      <c r="F73" s="392"/>
      <c r="G73" s="392"/>
      <c r="H73" s="392"/>
      <c r="I73" s="392"/>
      <c r="J73" s="392"/>
      <c r="K73" s="392"/>
      <c r="L73" s="14"/>
      <c r="M73" s="13"/>
      <c r="N73" s="13"/>
      <c r="O73" s="13"/>
      <c r="P73" s="13"/>
      <c r="Q73" s="13"/>
      <c r="R73" s="13"/>
    </row>
    <row r="74" spans="1:18" s="75" customFormat="1" ht="24" customHeight="1">
      <c r="A74" s="419" t="s">
        <v>150</v>
      </c>
      <c r="B74" s="345"/>
      <c r="C74" s="345"/>
      <c r="D74" s="345"/>
      <c r="E74" s="345"/>
      <c r="F74" s="345"/>
      <c r="G74" s="345"/>
      <c r="H74" s="346"/>
      <c r="I74" s="94"/>
      <c r="J74" s="15"/>
      <c r="K74" s="15"/>
      <c r="L74" s="13"/>
      <c r="M74" s="13"/>
      <c r="N74" s="13"/>
      <c r="O74" s="13"/>
      <c r="P74" s="13"/>
      <c r="Q74" s="13"/>
      <c r="R74" s="13"/>
    </row>
    <row r="75" spans="1:18" s="75" customFormat="1" ht="89.25" customHeight="1">
      <c r="A75" s="343" t="s">
        <v>208</v>
      </c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14"/>
      <c r="M75" s="13"/>
      <c r="N75" s="13"/>
      <c r="O75" s="13"/>
      <c r="P75" s="13"/>
      <c r="Q75" s="13"/>
      <c r="R75" s="13"/>
    </row>
    <row r="76" spans="1:18" s="75" customFormat="1" ht="13.5">
      <c r="A76" s="69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4"/>
      <c r="M76" s="13"/>
      <c r="N76" s="13"/>
      <c r="O76" s="13"/>
      <c r="P76" s="13"/>
      <c r="Q76" s="13"/>
      <c r="R76" s="13"/>
    </row>
    <row r="77" spans="1:18" s="75" customFormat="1" ht="43.5" customHeight="1">
      <c r="A77" s="420" t="s">
        <v>230</v>
      </c>
      <c r="B77" s="347"/>
      <c r="C77" s="347"/>
      <c r="D77" s="347"/>
      <c r="E77" s="347"/>
      <c r="F77" s="347"/>
      <c r="G77" s="347"/>
      <c r="H77" s="347"/>
      <c r="I77" s="347"/>
      <c r="J77" s="347"/>
      <c r="K77" s="347"/>
      <c r="L77" s="61"/>
      <c r="M77" s="13"/>
      <c r="N77" s="13"/>
      <c r="O77" s="13"/>
      <c r="P77" s="13"/>
      <c r="Q77" s="13"/>
      <c r="R77" s="13"/>
    </row>
    <row r="78" spans="1:18" s="75" customFormat="1" ht="24" customHeight="1">
      <c r="A78" s="339" t="s">
        <v>12</v>
      </c>
      <c r="B78" s="2" t="s">
        <v>13</v>
      </c>
      <c r="C78" s="340"/>
      <c r="D78" s="341"/>
      <c r="E78" s="341"/>
      <c r="F78" s="341"/>
      <c r="G78" s="342"/>
      <c r="H78" s="386" t="s">
        <v>15</v>
      </c>
      <c r="I78" s="387"/>
      <c r="J78" s="387"/>
      <c r="K78" s="388"/>
      <c r="L78" s="14"/>
      <c r="M78" s="13"/>
      <c r="N78" s="13"/>
      <c r="O78" s="13"/>
      <c r="P78" s="13"/>
      <c r="Q78" s="13"/>
      <c r="R78" s="13"/>
    </row>
    <row r="79" spans="1:18" s="75" customFormat="1" ht="24" customHeight="1">
      <c r="A79" s="339"/>
      <c r="B79" s="2" t="s">
        <v>33</v>
      </c>
      <c r="C79" s="340">
        <f>PHONETIC(C78)</f>
      </c>
      <c r="D79" s="341"/>
      <c r="E79" s="341"/>
      <c r="F79" s="341"/>
      <c r="G79" s="342"/>
      <c r="H79" s="389"/>
      <c r="I79" s="390"/>
      <c r="J79" s="390"/>
      <c r="K79" s="391"/>
      <c r="L79" s="14"/>
      <c r="M79" s="13"/>
      <c r="N79" s="13"/>
      <c r="O79" s="13"/>
      <c r="P79" s="13"/>
      <c r="Q79" s="13"/>
      <c r="R79" s="13"/>
    </row>
    <row r="80" spans="1:18" s="75" customFormat="1" ht="24" customHeight="1">
      <c r="A80" s="339"/>
      <c r="B80" s="2" t="s">
        <v>14</v>
      </c>
      <c r="C80" s="329"/>
      <c r="D80" s="330"/>
      <c r="E80" s="330"/>
      <c r="F80" s="330"/>
      <c r="G80" s="331"/>
      <c r="H80" s="23"/>
      <c r="I80" s="4" t="s">
        <v>35</v>
      </c>
      <c r="J80" s="28"/>
      <c r="K80" s="5" t="s">
        <v>34</v>
      </c>
      <c r="L80" s="13"/>
      <c r="M80" s="13"/>
      <c r="N80" s="13"/>
      <c r="O80" s="13"/>
      <c r="P80" s="13"/>
      <c r="Q80" s="13"/>
      <c r="R80" s="13"/>
    </row>
    <row r="81" spans="1:18" s="75" customFormat="1" ht="24" customHeight="1">
      <c r="A81" s="338" t="s">
        <v>146</v>
      </c>
      <c r="B81" s="339"/>
      <c r="C81" s="337"/>
      <c r="D81" s="337"/>
      <c r="E81" s="337"/>
      <c r="F81" s="337"/>
      <c r="G81" s="337"/>
      <c r="H81" s="24"/>
      <c r="I81" s="6" t="s">
        <v>35</v>
      </c>
      <c r="J81" s="29"/>
      <c r="K81" s="7" t="s">
        <v>34</v>
      </c>
      <c r="L81" s="13"/>
      <c r="M81" s="13"/>
      <c r="N81" s="13"/>
      <c r="O81" s="13"/>
      <c r="P81" s="13"/>
      <c r="Q81" s="13"/>
      <c r="R81" s="13"/>
    </row>
    <row r="82" spans="1:18" s="75" customFormat="1" ht="24" customHeight="1">
      <c r="A82" s="339"/>
      <c r="B82" s="339"/>
      <c r="C82" s="356"/>
      <c r="D82" s="356"/>
      <c r="E82" s="356"/>
      <c r="F82" s="356"/>
      <c r="G82" s="356"/>
      <c r="H82" s="25"/>
      <c r="I82" s="8" t="s">
        <v>35</v>
      </c>
      <c r="J82" s="30"/>
      <c r="K82" s="9" t="s">
        <v>34</v>
      </c>
      <c r="L82" s="13"/>
      <c r="M82" s="13"/>
      <c r="N82" s="13"/>
      <c r="O82" s="13"/>
      <c r="P82" s="13"/>
      <c r="Q82" s="13"/>
      <c r="R82" s="13"/>
    </row>
    <row r="83" spans="1:18" s="75" customFormat="1" ht="24" customHeight="1">
      <c r="A83" s="339"/>
      <c r="B83" s="339"/>
      <c r="C83" s="356"/>
      <c r="D83" s="356"/>
      <c r="E83" s="356"/>
      <c r="F83" s="356"/>
      <c r="G83" s="356"/>
      <c r="H83" s="25"/>
      <c r="I83" s="8" t="s">
        <v>35</v>
      </c>
      <c r="J83" s="30"/>
      <c r="K83" s="9" t="s">
        <v>34</v>
      </c>
      <c r="L83" s="13"/>
      <c r="M83" s="13"/>
      <c r="N83" s="13"/>
      <c r="O83" s="13"/>
      <c r="P83" s="13"/>
      <c r="Q83" s="13"/>
      <c r="R83" s="13"/>
    </row>
    <row r="84" spans="1:18" s="75" customFormat="1" ht="24" customHeight="1">
      <c r="A84" s="339"/>
      <c r="B84" s="339"/>
      <c r="C84" s="380"/>
      <c r="D84" s="381"/>
      <c r="E84" s="381"/>
      <c r="F84" s="381"/>
      <c r="G84" s="382"/>
      <c r="H84" s="26"/>
      <c r="I84" s="8" t="s">
        <v>35</v>
      </c>
      <c r="J84" s="30"/>
      <c r="K84" s="9" t="s">
        <v>34</v>
      </c>
      <c r="L84" s="13"/>
      <c r="M84" s="13"/>
      <c r="N84" s="13"/>
      <c r="O84" s="13"/>
      <c r="P84" s="13"/>
      <c r="Q84" s="13"/>
      <c r="R84" s="13"/>
    </row>
    <row r="85" spans="1:18" s="75" customFormat="1" ht="24" customHeight="1">
      <c r="A85" s="339"/>
      <c r="B85" s="339"/>
      <c r="C85" s="357"/>
      <c r="D85" s="357"/>
      <c r="E85" s="357"/>
      <c r="F85" s="357"/>
      <c r="G85" s="357"/>
      <c r="H85" s="27"/>
      <c r="I85" s="10" t="s">
        <v>35</v>
      </c>
      <c r="J85" s="35"/>
      <c r="K85" s="11" t="s">
        <v>34</v>
      </c>
      <c r="L85" s="13"/>
      <c r="M85" s="13"/>
      <c r="N85" s="13"/>
      <c r="O85" s="13"/>
      <c r="P85" s="13"/>
      <c r="Q85" s="13"/>
      <c r="R85" s="13"/>
    </row>
    <row r="86" spans="1:18" s="75" customFormat="1" ht="24" customHeight="1">
      <c r="A86" s="355" t="s">
        <v>37</v>
      </c>
      <c r="B86" s="355"/>
      <c r="C86" s="360"/>
      <c r="D86" s="361"/>
      <c r="E86" s="355" t="s">
        <v>41</v>
      </c>
      <c r="F86" s="355"/>
      <c r="G86" s="348"/>
      <c r="H86" s="349"/>
      <c r="I86" s="349"/>
      <c r="J86" s="349"/>
      <c r="K86" s="350"/>
      <c r="L86" s="86"/>
      <c r="M86" s="13"/>
      <c r="N86" s="13"/>
      <c r="O86" s="13"/>
      <c r="P86" s="13"/>
      <c r="Q86" s="13"/>
      <c r="R86" s="13"/>
    </row>
    <row r="87" spans="1:18" s="75" customFormat="1" ht="24" customHeight="1">
      <c r="A87" s="355" t="s">
        <v>36</v>
      </c>
      <c r="B87" s="355"/>
      <c r="C87" s="351">
        <f>PHONETIC(C86)</f>
      </c>
      <c r="D87" s="352"/>
      <c r="E87" s="352"/>
      <c r="F87" s="352"/>
      <c r="G87" s="352"/>
      <c r="H87" s="352"/>
      <c r="I87" s="352"/>
      <c r="J87" s="352"/>
      <c r="K87" s="353"/>
      <c r="L87" s="83"/>
      <c r="M87" s="13"/>
      <c r="N87" s="13"/>
      <c r="O87" s="13"/>
      <c r="P87" s="13"/>
      <c r="Q87" s="13"/>
      <c r="R87" s="13"/>
    </row>
    <row r="88" spans="1:18" s="75" customFormat="1" ht="24" customHeight="1">
      <c r="A88" s="355" t="s">
        <v>38</v>
      </c>
      <c r="B88" s="355"/>
      <c r="C88" s="354"/>
      <c r="D88" s="354"/>
      <c r="E88" s="355" t="s">
        <v>40</v>
      </c>
      <c r="F88" s="355"/>
      <c r="G88" s="348"/>
      <c r="H88" s="349"/>
      <c r="I88" s="349"/>
      <c r="J88" s="349"/>
      <c r="K88" s="350"/>
      <c r="L88" s="86"/>
      <c r="M88" s="13"/>
      <c r="N88" s="13"/>
      <c r="O88" s="13"/>
      <c r="P88" s="13"/>
      <c r="Q88" s="13"/>
      <c r="R88" s="13"/>
    </row>
    <row r="89" spans="1:18" s="75" customFormat="1" ht="24" customHeight="1">
      <c r="A89" s="355" t="s">
        <v>39</v>
      </c>
      <c r="B89" s="355"/>
      <c r="C89" s="354"/>
      <c r="D89" s="354"/>
      <c r="E89" s="355" t="s">
        <v>42</v>
      </c>
      <c r="F89" s="355"/>
      <c r="G89" s="348"/>
      <c r="H89" s="349"/>
      <c r="I89" s="349"/>
      <c r="J89" s="349"/>
      <c r="K89" s="350"/>
      <c r="L89" s="86"/>
      <c r="M89" s="13"/>
      <c r="N89" s="13"/>
      <c r="O89" s="13"/>
      <c r="P89" s="13"/>
      <c r="Q89" s="13"/>
      <c r="R89" s="13"/>
    </row>
    <row r="90" spans="1:18" s="75" customFormat="1" ht="141" customHeight="1">
      <c r="A90" s="392" t="s">
        <v>0</v>
      </c>
      <c r="B90" s="392"/>
      <c r="C90" s="392"/>
      <c r="D90" s="392"/>
      <c r="E90" s="392"/>
      <c r="F90" s="392"/>
      <c r="G90" s="392"/>
      <c r="H90" s="392"/>
      <c r="I90" s="392"/>
      <c r="J90" s="392"/>
      <c r="K90" s="392"/>
      <c r="L90" s="14"/>
      <c r="M90" s="13"/>
      <c r="N90" s="13"/>
      <c r="O90" s="13"/>
      <c r="P90" s="13"/>
      <c r="Q90" s="13"/>
      <c r="R90" s="13"/>
    </row>
    <row r="91" spans="1:18" s="75" customFormat="1" ht="24" customHeight="1">
      <c r="A91" s="344" t="s">
        <v>231</v>
      </c>
      <c r="B91" s="345"/>
      <c r="C91" s="345"/>
      <c r="D91" s="345"/>
      <c r="E91" s="345"/>
      <c r="F91" s="345"/>
      <c r="G91" s="345"/>
      <c r="H91" s="346"/>
      <c r="I91" s="94"/>
      <c r="J91" s="15"/>
      <c r="K91" s="15"/>
      <c r="L91" s="13"/>
      <c r="M91" s="13"/>
      <c r="N91" s="13"/>
      <c r="O91" s="13"/>
      <c r="P91" s="13"/>
      <c r="Q91" s="13"/>
      <c r="R91" s="13"/>
    </row>
    <row r="92" spans="1:18" s="75" customFormat="1" ht="96" customHeight="1">
      <c r="A92" s="343" t="s">
        <v>208</v>
      </c>
      <c r="B92" s="343"/>
      <c r="C92" s="343"/>
      <c r="D92" s="343"/>
      <c r="E92" s="343"/>
      <c r="F92" s="343"/>
      <c r="G92" s="343"/>
      <c r="H92" s="343"/>
      <c r="I92" s="343"/>
      <c r="J92" s="343"/>
      <c r="K92" s="343"/>
      <c r="L92" s="14"/>
      <c r="M92" s="13"/>
      <c r="N92" s="13"/>
      <c r="O92" s="13"/>
      <c r="P92" s="13"/>
      <c r="Q92" s="13"/>
      <c r="R92" s="13"/>
    </row>
    <row r="93" spans="1:18" s="75" customFormat="1" ht="13.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3"/>
      <c r="M93" s="13"/>
      <c r="N93" s="13"/>
      <c r="O93" s="13"/>
      <c r="P93" s="13"/>
      <c r="Q93" s="13"/>
      <c r="R93" s="13"/>
    </row>
    <row r="94" spans="1:18" s="75" customFormat="1" ht="62.25" customHeight="1" thickBot="1">
      <c r="A94" s="358" t="s">
        <v>226</v>
      </c>
      <c r="B94" s="359"/>
      <c r="C94" s="359"/>
      <c r="D94" s="359"/>
      <c r="E94" s="359"/>
      <c r="F94" s="359"/>
      <c r="G94" s="359"/>
      <c r="H94" s="359"/>
      <c r="I94" s="359"/>
      <c r="J94" s="359"/>
      <c r="K94" s="359"/>
      <c r="L94" s="85"/>
      <c r="M94" s="13"/>
      <c r="N94" s="13"/>
      <c r="O94" s="13"/>
      <c r="P94" s="13"/>
      <c r="Q94" s="13"/>
      <c r="R94" s="13"/>
    </row>
    <row r="95" spans="1:18" s="75" customFormat="1" ht="28.5" customHeight="1" thickBot="1">
      <c r="A95" s="383" t="s">
        <v>210</v>
      </c>
      <c r="B95" s="384"/>
      <c r="C95" s="384"/>
      <c r="D95" s="384"/>
      <c r="E95" s="384"/>
      <c r="F95" s="384"/>
      <c r="G95" s="384"/>
      <c r="H95" s="384"/>
      <c r="I95" s="384"/>
      <c r="J95" s="384"/>
      <c r="K95" s="385"/>
      <c r="L95" s="73"/>
      <c r="M95" s="13"/>
      <c r="N95" s="13"/>
      <c r="O95" s="13"/>
      <c r="P95" s="13"/>
      <c r="Q95" s="13"/>
      <c r="R95" s="13"/>
    </row>
    <row r="96" spans="1:18" s="75" customFormat="1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3"/>
      <c r="M96" s="13"/>
      <c r="N96" s="13"/>
      <c r="O96" s="13"/>
      <c r="P96" s="13"/>
      <c r="Q96" s="13"/>
      <c r="R96" s="13"/>
    </row>
    <row r="97" spans="1:18" s="75" customFormat="1" ht="24" customHeight="1">
      <c r="A97" s="344" t="s">
        <v>154</v>
      </c>
      <c r="B97" s="345"/>
      <c r="C97" s="345"/>
      <c r="D97" s="345"/>
      <c r="E97" s="345"/>
      <c r="F97" s="345"/>
      <c r="G97" s="345"/>
      <c r="H97" s="346"/>
      <c r="I97" s="94"/>
      <c r="J97" s="15"/>
      <c r="K97" s="15"/>
      <c r="L97" s="13"/>
      <c r="M97" s="13"/>
      <c r="N97" s="13"/>
      <c r="O97" s="13"/>
      <c r="P97" s="13"/>
      <c r="Q97" s="13"/>
      <c r="R97" s="13"/>
    </row>
    <row r="98" spans="1:18" s="75" customFormat="1" ht="48.75" customHeight="1">
      <c r="A98" s="343" t="s">
        <v>151</v>
      </c>
      <c r="B98" s="343"/>
      <c r="C98" s="343"/>
      <c r="D98" s="343"/>
      <c r="E98" s="343"/>
      <c r="F98" s="343"/>
      <c r="G98" s="343"/>
      <c r="H98" s="343"/>
      <c r="I98" s="343"/>
      <c r="J98" s="343"/>
      <c r="K98" s="343"/>
      <c r="L98" s="14"/>
      <c r="M98" s="13"/>
      <c r="N98" s="13"/>
      <c r="O98" s="13"/>
      <c r="P98" s="13"/>
      <c r="Q98" s="13"/>
      <c r="R98" s="13"/>
    </row>
    <row r="99" spans="1:18" s="75" customFormat="1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3"/>
      <c r="M99" s="13"/>
      <c r="N99" s="13"/>
      <c r="O99" s="13"/>
      <c r="P99" s="13"/>
      <c r="Q99" s="13"/>
      <c r="R99" s="13"/>
    </row>
    <row r="100" spans="1:18" s="75" customFormat="1" ht="16.5">
      <c r="A100" s="378" t="s">
        <v>233</v>
      </c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61"/>
      <c r="M100" s="13"/>
      <c r="N100" s="13"/>
      <c r="O100" s="13"/>
      <c r="P100" s="13"/>
      <c r="Q100" s="13"/>
      <c r="R100" s="13"/>
    </row>
    <row r="101" spans="1:18" s="75" customFormat="1" ht="16.5">
      <c r="A101" s="64" t="s">
        <v>152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3"/>
      <c r="M101" s="13"/>
      <c r="N101" s="13"/>
      <c r="O101" s="13"/>
      <c r="P101" s="13"/>
      <c r="Q101" s="13"/>
      <c r="R101" s="13"/>
    </row>
    <row r="102" spans="1:9" s="40" customFormat="1" ht="24" customHeight="1">
      <c r="A102" s="411" t="s">
        <v>110</v>
      </c>
      <c r="B102" s="412"/>
      <c r="C102" s="412"/>
      <c r="D102" s="412"/>
      <c r="E102" s="412"/>
      <c r="F102" s="412"/>
      <c r="G102" s="412"/>
      <c r="H102" s="413"/>
      <c r="I102" s="98"/>
    </row>
    <row r="103" spans="1:9" s="40" customFormat="1" ht="24" customHeight="1">
      <c r="A103" s="394" t="s">
        <v>111</v>
      </c>
      <c r="B103" s="395"/>
      <c r="C103" s="395"/>
      <c r="D103" s="395"/>
      <c r="E103" s="395"/>
      <c r="F103" s="395"/>
      <c r="G103" s="395"/>
      <c r="H103" s="396"/>
      <c r="I103" s="99"/>
    </row>
    <row r="104" spans="1:9" s="40" customFormat="1" ht="24" customHeight="1">
      <c r="A104" s="402" t="s">
        <v>112</v>
      </c>
      <c r="B104" s="403"/>
      <c r="C104" s="403"/>
      <c r="D104" s="403"/>
      <c r="E104" s="403"/>
      <c r="F104" s="403"/>
      <c r="G104" s="403"/>
      <c r="H104" s="404"/>
      <c r="I104" s="100"/>
    </row>
    <row r="105" spans="1:13" s="40" customFormat="1" ht="24" customHeight="1">
      <c r="A105" s="405" t="s">
        <v>109</v>
      </c>
      <c r="B105" s="406"/>
      <c r="C105" s="407"/>
      <c r="D105" s="399"/>
      <c r="E105" s="400"/>
      <c r="F105" s="400"/>
      <c r="G105" s="400"/>
      <c r="H105" s="400"/>
      <c r="I105" s="400"/>
      <c r="J105" s="400"/>
      <c r="K105" s="401"/>
      <c r="L105" s="87"/>
      <c r="M105" s="88"/>
    </row>
    <row r="106" spans="1:9" s="40" customFormat="1" ht="13.5">
      <c r="A106" s="43"/>
      <c r="B106" s="43"/>
      <c r="D106" s="41"/>
      <c r="G106" s="44"/>
      <c r="H106" s="45"/>
      <c r="I106" s="41"/>
    </row>
    <row r="107" spans="1:18" s="75" customFormat="1" ht="24" customHeight="1">
      <c r="A107" s="344" t="s">
        <v>155</v>
      </c>
      <c r="B107" s="345"/>
      <c r="C107" s="345"/>
      <c r="D107" s="345"/>
      <c r="E107" s="345"/>
      <c r="F107" s="345"/>
      <c r="G107" s="345"/>
      <c r="H107" s="414"/>
      <c r="I107" s="101"/>
      <c r="J107" s="15"/>
      <c r="K107" s="15"/>
      <c r="L107" s="13"/>
      <c r="M107" s="13"/>
      <c r="N107" s="13"/>
      <c r="O107" s="13"/>
      <c r="P107" s="13"/>
      <c r="Q107" s="13"/>
      <c r="R107" s="13"/>
    </row>
    <row r="108" spans="1:18" s="75" customFormat="1" ht="63.75" customHeight="1">
      <c r="A108" s="343" t="s">
        <v>153</v>
      </c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68"/>
      <c r="M108" s="13"/>
      <c r="N108" s="13"/>
      <c r="O108" s="13"/>
      <c r="P108" s="13"/>
      <c r="Q108" s="13"/>
      <c r="R108" s="13"/>
    </row>
    <row r="109" spans="1:18" s="75" customFormat="1" ht="13.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3"/>
      <c r="M109" s="13"/>
      <c r="N109" s="13"/>
      <c r="O109" s="13"/>
      <c r="P109" s="13"/>
      <c r="Q109" s="13"/>
      <c r="R109" s="13"/>
    </row>
    <row r="110" spans="1:18" s="75" customFormat="1" ht="24" customHeight="1">
      <c r="A110" s="16" t="s">
        <v>156</v>
      </c>
      <c r="B110" s="15"/>
      <c r="C110" s="15"/>
      <c r="D110" s="15"/>
      <c r="E110" s="16" t="s">
        <v>45</v>
      </c>
      <c r="F110" s="15"/>
      <c r="G110" s="91"/>
      <c r="H110" s="15" t="s">
        <v>10</v>
      </c>
      <c r="I110" s="15"/>
      <c r="J110" s="15"/>
      <c r="K110" s="15"/>
      <c r="L110" s="13"/>
      <c r="M110" s="13"/>
      <c r="N110" s="13"/>
      <c r="O110" s="13"/>
      <c r="P110" s="13"/>
      <c r="Q110" s="13"/>
      <c r="R110" s="13"/>
    </row>
    <row r="111" spans="1:18" s="75" customFormat="1" ht="24" customHeight="1">
      <c r="A111" s="393" t="s">
        <v>270</v>
      </c>
      <c r="B111" s="393"/>
      <c r="C111" s="393"/>
      <c r="D111" s="393"/>
      <c r="E111" s="16" t="s">
        <v>46</v>
      </c>
      <c r="F111" s="15"/>
      <c r="G111" s="91"/>
      <c r="H111" s="15" t="s">
        <v>10</v>
      </c>
      <c r="I111" s="15"/>
      <c r="J111" s="15"/>
      <c r="K111" s="15"/>
      <c r="L111" s="13"/>
      <c r="M111" s="13"/>
      <c r="N111" s="13"/>
      <c r="O111" s="13"/>
      <c r="P111" s="13"/>
      <c r="Q111" s="13"/>
      <c r="R111" s="13"/>
    </row>
    <row r="112" spans="1:18" s="75" customFormat="1" ht="110.25" customHeight="1">
      <c r="A112" s="393"/>
      <c r="B112" s="393"/>
      <c r="C112" s="393"/>
      <c r="D112" s="393"/>
      <c r="E112" s="66"/>
      <c r="F112" s="66"/>
      <c r="G112" s="66"/>
      <c r="H112" s="66"/>
      <c r="I112" s="66"/>
      <c r="J112" s="66"/>
      <c r="K112" s="66"/>
      <c r="L112" s="71"/>
      <c r="M112" s="13"/>
      <c r="N112" s="13"/>
      <c r="O112" s="13"/>
      <c r="P112" s="13"/>
      <c r="Q112" s="13"/>
      <c r="R112" s="13"/>
    </row>
    <row r="113" spans="1:18" s="75" customFormat="1" ht="13.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3"/>
      <c r="M113" s="13"/>
      <c r="N113" s="13"/>
      <c r="O113" s="13"/>
      <c r="P113" s="13"/>
      <c r="Q113" s="13"/>
      <c r="R113" s="13"/>
    </row>
    <row r="114" spans="1:18" s="75" customFormat="1" ht="33.75" customHeight="1" thickBot="1">
      <c r="A114" s="416" t="s">
        <v>211</v>
      </c>
      <c r="B114" s="416"/>
      <c r="C114" s="416"/>
      <c r="D114" s="416"/>
      <c r="E114" s="416"/>
      <c r="F114" s="416"/>
      <c r="G114" s="416"/>
      <c r="H114" s="416"/>
      <c r="I114" s="416"/>
      <c r="J114" s="416"/>
      <c r="K114" s="416"/>
      <c r="L114" s="85"/>
      <c r="M114" s="13"/>
      <c r="N114" s="13"/>
      <c r="O114" s="13"/>
      <c r="P114" s="13"/>
      <c r="Q114" s="13"/>
      <c r="R114" s="13"/>
    </row>
    <row r="115" spans="1:18" s="75" customFormat="1" ht="28.5" customHeight="1" thickBot="1">
      <c r="A115" s="383" t="s">
        <v>2</v>
      </c>
      <c r="B115" s="384"/>
      <c r="C115" s="384"/>
      <c r="D115" s="384"/>
      <c r="E115" s="384"/>
      <c r="F115" s="384"/>
      <c r="G115" s="384"/>
      <c r="H115" s="384"/>
      <c r="I115" s="384"/>
      <c r="J115" s="384"/>
      <c r="K115" s="385"/>
      <c r="L115" s="73"/>
      <c r="M115" s="13"/>
      <c r="N115" s="13"/>
      <c r="O115" s="13"/>
      <c r="P115" s="13"/>
      <c r="Q115" s="13"/>
      <c r="R115" s="13"/>
    </row>
    <row r="116" spans="1:18" s="75" customFormat="1" ht="33.75" customHeight="1" thickBot="1">
      <c r="A116" s="417" t="s">
        <v>212</v>
      </c>
      <c r="B116" s="417"/>
      <c r="C116" s="417"/>
      <c r="D116" s="417"/>
      <c r="E116" s="417"/>
      <c r="F116" s="417"/>
      <c r="G116" s="417"/>
      <c r="H116" s="417"/>
      <c r="I116" s="417"/>
      <c r="J116" s="417"/>
      <c r="K116" s="417"/>
      <c r="L116" s="89"/>
      <c r="M116" s="13"/>
      <c r="N116" s="13"/>
      <c r="O116" s="13"/>
      <c r="P116" s="13"/>
      <c r="Q116" s="13"/>
      <c r="R116" s="13"/>
    </row>
    <row r="117" spans="1:18" s="75" customFormat="1" ht="28.5" customHeight="1" thickBot="1">
      <c r="A117" s="383" t="s">
        <v>213</v>
      </c>
      <c r="B117" s="384"/>
      <c r="C117" s="384"/>
      <c r="D117" s="384"/>
      <c r="E117" s="384"/>
      <c r="F117" s="384"/>
      <c r="G117" s="384"/>
      <c r="H117" s="384"/>
      <c r="I117" s="384"/>
      <c r="J117" s="384"/>
      <c r="K117" s="385"/>
      <c r="L117" s="73"/>
      <c r="M117" s="13"/>
      <c r="N117" s="13"/>
      <c r="O117" s="13"/>
      <c r="P117" s="13"/>
      <c r="Q117" s="13"/>
      <c r="R117" s="13"/>
    </row>
    <row r="118" spans="1:18" s="75" customFormat="1" ht="9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3"/>
      <c r="M118" s="13"/>
      <c r="N118" s="13"/>
      <c r="O118" s="13"/>
      <c r="P118" s="13"/>
      <c r="Q118" s="13"/>
      <c r="R118" s="13"/>
    </row>
    <row r="119" spans="1:18" s="75" customFormat="1" ht="16.5">
      <c r="A119" s="16" t="s">
        <v>4</v>
      </c>
      <c r="B119" s="15"/>
      <c r="C119" s="15"/>
      <c r="D119" s="15"/>
      <c r="E119" s="63"/>
      <c r="F119" s="63"/>
      <c r="G119" s="63"/>
      <c r="H119" s="63"/>
      <c r="I119" s="63"/>
      <c r="J119" s="63"/>
      <c r="K119" s="63"/>
      <c r="L119" s="90"/>
      <c r="M119" s="13"/>
      <c r="N119" s="13"/>
      <c r="O119" s="13"/>
      <c r="P119" s="13"/>
      <c r="Q119" s="13"/>
      <c r="R119" s="13"/>
    </row>
    <row r="120" spans="1:18" s="75" customFormat="1" ht="13.5" customHeight="1">
      <c r="A120" s="15"/>
      <c r="B120" s="17"/>
      <c r="C120" s="3" t="s">
        <v>47</v>
      </c>
      <c r="D120" s="3" t="s">
        <v>48</v>
      </c>
      <c r="E120" s="415" t="s">
        <v>157</v>
      </c>
      <c r="F120" s="393"/>
      <c r="G120" s="393"/>
      <c r="H120" s="393"/>
      <c r="I120" s="393"/>
      <c r="J120" s="393"/>
      <c r="K120" s="393"/>
      <c r="L120" s="68"/>
      <c r="M120" s="13"/>
      <c r="N120" s="13"/>
      <c r="O120" s="13"/>
      <c r="P120" s="13"/>
      <c r="Q120" s="13"/>
      <c r="R120" s="13"/>
    </row>
    <row r="121" spans="1:18" s="75" customFormat="1" ht="13.5">
      <c r="A121" s="15"/>
      <c r="B121" s="17"/>
      <c r="C121" s="3">
        <v>1</v>
      </c>
      <c r="D121" s="32"/>
      <c r="E121" s="415"/>
      <c r="F121" s="393"/>
      <c r="G121" s="393"/>
      <c r="H121" s="393"/>
      <c r="I121" s="393"/>
      <c r="J121" s="393"/>
      <c r="K121" s="393"/>
      <c r="L121" s="68"/>
      <c r="M121" s="13"/>
      <c r="N121" s="13"/>
      <c r="O121" s="13"/>
      <c r="P121" s="13"/>
      <c r="Q121" s="13"/>
      <c r="R121" s="13"/>
    </row>
    <row r="122" spans="1:18" s="75" customFormat="1" ht="13.5">
      <c r="A122" s="15"/>
      <c r="B122" s="17"/>
      <c r="C122" s="3">
        <v>2</v>
      </c>
      <c r="D122" s="32"/>
      <c r="E122" s="415"/>
      <c r="F122" s="393"/>
      <c r="G122" s="393"/>
      <c r="H122" s="393"/>
      <c r="I122" s="393"/>
      <c r="J122" s="393"/>
      <c r="K122" s="393"/>
      <c r="L122" s="68"/>
      <c r="M122" s="13"/>
      <c r="N122" s="13"/>
      <c r="O122" s="13"/>
      <c r="P122" s="13"/>
      <c r="Q122" s="13"/>
      <c r="R122" s="13"/>
    </row>
    <row r="123" spans="1:18" s="75" customFormat="1" ht="13.5">
      <c r="A123" s="15"/>
      <c r="B123" s="17"/>
      <c r="C123" s="3">
        <v>3</v>
      </c>
      <c r="D123" s="32"/>
      <c r="E123" s="415"/>
      <c r="F123" s="393"/>
      <c r="G123" s="393"/>
      <c r="H123" s="393"/>
      <c r="I123" s="393"/>
      <c r="J123" s="393"/>
      <c r="K123" s="393"/>
      <c r="L123" s="68"/>
      <c r="M123" s="13"/>
      <c r="N123" s="13"/>
      <c r="O123" s="13"/>
      <c r="P123" s="13"/>
      <c r="Q123" s="13"/>
      <c r="R123" s="13"/>
    </row>
    <row r="124" spans="1:18" s="75" customFormat="1" ht="13.5">
      <c r="A124" s="15"/>
      <c r="B124" s="17"/>
      <c r="C124" s="3">
        <v>4</v>
      </c>
      <c r="D124" s="32"/>
      <c r="E124" s="415"/>
      <c r="F124" s="393"/>
      <c r="G124" s="393"/>
      <c r="H124" s="393"/>
      <c r="I124" s="393"/>
      <c r="J124" s="393"/>
      <c r="K124" s="393"/>
      <c r="L124" s="68"/>
      <c r="M124" s="13"/>
      <c r="N124" s="13"/>
      <c r="O124" s="13"/>
      <c r="P124" s="13"/>
      <c r="Q124" s="13"/>
      <c r="R124" s="13"/>
    </row>
    <row r="125" spans="1:18" s="75" customFormat="1" ht="13.5">
      <c r="A125" s="15"/>
      <c r="B125" s="17"/>
      <c r="C125" s="3">
        <v>5</v>
      </c>
      <c r="D125" s="32"/>
      <c r="E125" s="415"/>
      <c r="F125" s="393"/>
      <c r="G125" s="393"/>
      <c r="H125" s="393"/>
      <c r="I125" s="393"/>
      <c r="J125" s="393"/>
      <c r="K125" s="393"/>
      <c r="L125" s="68"/>
      <c r="M125" s="13"/>
      <c r="N125" s="13"/>
      <c r="O125" s="13"/>
      <c r="P125" s="13"/>
      <c r="Q125" s="13"/>
      <c r="R125" s="13"/>
    </row>
    <row r="126" spans="1:18" s="75" customFormat="1" ht="13.5">
      <c r="A126" s="15"/>
      <c r="B126" s="17"/>
      <c r="C126" s="3">
        <v>6</v>
      </c>
      <c r="D126" s="32"/>
      <c r="E126" s="415"/>
      <c r="F126" s="393"/>
      <c r="G126" s="393"/>
      <c r="H126" s="393"/>
      <c r="I126" s="393"/>
      <c r="J126" s="393"/>
      <c r="K126" s="393"/>
      <c r="L126" s="68"/>
      <c r="M126" s="13"/>
      <c r="N126" s="13"/>
      <c r="O126" s="13"/>
      <c r="P126" s="13"/>
      <c r="Q126" s="13"/>
      <c r="R126" s="13"/>
    </row>
    <row r="127" spans="1:18" s="75" customFormat="1" ht="13.5">
      <c r="A127" s="15"/>
      <c r="B127" s="17"/>
      <c r="C127" s="3">
        <v>7</v>
      </c>
      <c r="D127" s="32"/>
      <c r="E127" s="415"/>
      <c r="F127" s="393"/>
      <c r="G127" s="393"/>
      <c r="H127" s="393"/>
      <c r="I127" s="393"/>
      <c r="J127" s="393"/>
      <c r="K127" s="393"/>
      <c r="L127" s="68"/>
      <c r="M127" s="13"/>
      <c r="N127" s="13"/>
      <c r="O127" s="13"/>
      <c r="P127" s="13"/>
      <c r="Q127" s="13"/>
      <c r="R127" s="13"/>
    </row>
    <row r="128" spans="1:18" s="75" customFormat="1" ht="13.5">
      <c r="A128" s="15"/>
      <c r="B128" s="17"/>
      <c r="C128" s="3">
        <v>8</v>
      </c>
      <c r="D128" s="32"/>
      <c r="E128" s="415"/>
      <c r="F128" s="393"/>
      <c r="G128" s="393"/>
      <c r="H128" s="393"/>
      <c r="I128" s="393"/>
      <c r="J128" s="393"/>
      <c r="K128" s="393"/>
      <c r="L128" s="68"/>
      <c r="M128" s="13"/>
      <c r="N128" s="13"/>
      <c r="O128" s="13"/>
      <c r="P128" s="13"/>
      <c r="Q128" s="13"/>
      <c r="R128" s="13"/>
    </row>
    <row r="129" spans="1:18" s="75" customFormat="1" ht="13.5">
      <c r="A129" s="15"/>
      <c r="B129" s="17"/>
      <c r="C129" s="3">
        <v>9</v>
      </c>
      <c r="D129" s="32"/>
      <c r="E129" s="415"/>
      <c r="F129" s="393"/>
      <c r="G129" s="393"/>
      <c r="H129" s="393"/>
      <c r="I129" s="393"/>
      <c r="J129" s="393"/>
      <c r="K129" s="393"/>
      <c r="L129" s="68"/>
      <c r="M129" s="13"/>
      <c r="N129" s="13"/>
      <c r="O129" s="13"/>
      <c r="P129" s="13"/>
      <c r="Q129" s="13"/>
      <c r="R129" s="13"/>
    </row>
    <row r="130" spans="1:18" s="75" customFormat="1" ht="13.5" customHeight="1">
      <c r="A130" s="15"/>
      <c r="B130" s="17"/>
      <c r="C130" s="3">
        <v>10</v>
      </c>
      <c r="D130" s="32"/>
      <c r="E130" s="397" t="s">
        <v>1</v>
      </c>
      <c r="F130" s="398"/>
      <c r="G130" s="398"/>
      <c r="H130" s="398"/>
      <c r="I130" s="398"/>
      <c r="J130" s="398"/>
      <c r="K130" s="398"/>
      <c r="L130" s="73"/>
      <c r="M130" s="13"/>
      <c r="N130" s="13"/>
      <c r="O130" s="13"/>
      <c r="P130" s="13"/>
      <c r="Q130" s="13"/>
      <c r="R130" s="13"/>
    </row>
    <row r="131" spans="1:18" s="75" customFormat="1" ht="13.5" customHeight="1">
      <c r="A131" s="15"/>
      <c r="B131" s="17"/>
      <c r="C131" s="3">
        <v>11</v>
      </c>
      <c r="D131" s="32"/>
      <c r="E131" s="397"/>
      <c r="F131" s="398"/>
      <c r="G131" s="398"/>
      <c r="H131" s="398"/>
      <c r="I131" s="398"/>
      <c r="J131" s="398"/>
      <c r="K131" s="398"/>
      <c r="L131" s="73"/>
      <c r="M131" s="13"/>
      <c r="N131" s="13"/>
      <c r="O131" s="13"/>
      <c r="P131" s="13"/>
      <c r="Q131" s="13"/>
      <c r="R131" s="13"/>
    </row>
    <row r="132" spans="1:18" s="75" customFormat="1" ht="13.5">
      <c r="A132" s="15"/>
      <c r="B132" s="17"/>
      <c r="C132" s="3">
        <v>12</v>
      </c>
      <c r="D132" s="32"/>
      <c r="E132" s="397"/>
      <c r="F132" s="398"/>
      <c r="G132" s="398"/>
      <c r="H132" s="398"/>
      <c r="I132" s="398"/>
      <c r="J132" s="398"/>
      <c r="K132" s="398"/>
      <c r="L132" s="73"/>
      <c r="M132" s="13"/>
      <c r="N132" s="13"/>
      <c r="O132" s="13"/>
      <c r="P132" s="13"/>
      <c r="Q132" s="13"/>
      <c r="R132" s="13"/>
    </row>
    <row r="133" spans="1:18" s="75" customFormat="1" ht="13.5">
      <c r="A133" s="15"/>
      <c r="B133" s="17"/>
      <c r="C133" s="3">
        <v>13</v>
      </c>
      <c r="D133" s="32"/>
      <c r="E133" s="397"/>
      <c r="F133" s="398"/>
      <c r="G133" s="398"/>
      <c r="H133" s="398"/>
      <c r="I133" s="398"/>
      <c r="J133" s="398"/>
      <c r="K133" s="398"/>
      <c r="L133" s="73"/>
      <c r="M133" s="13"/>
      <c r="N133" s="13"/>
      <c r="O133" s="13"/>
      <c r="P133" s="13"/>
      <c r="Q133" s="13"/>
      <c r="R133" s="13"/>
    </row>
    <row r="134" spans="1:18" s="75" customFormat="1" ht="13.5">
      <c r="A134" s="15"/>
      <c r="B134" s="17"/>
      <c r="C134" s="3">
        <v>14</v>
      </c>
      <c r="D134" s="32"/>
      <c r="E134" s="397"/>
      <c r="F134" s="398"/>
      <c r="G134" s="398"/>
      <c r="H134" s="398"/>
      <c r="I134" s="398"/>
      <c r="J134" s="398"/>
      <c r="K134" s="398"/>
      <c r="L134" s="73"/>
      <c r="M134" s="13"/>
      <c r="N134" s="13"/>
      <c r="O134" s="13"/>
      <c r="P134" s="13"/>
      <c r="Q134" s="13"/>
      <c r="R134" s="13"/>
    </row>
    <row r="135" spans="1:18" s="75" customFormat="1" ht="13.5">
      <c r="A135" s="15"/>
      <c r="B135" s="17"/>
      <c r="C135" s="3">
        <v>15</v>
      </c>
      <c r="D135" s="32"/>
      <c r="E135" s="397"/>
      <c r="F135" s="398"/>
      <c r="G135" s="398"/>
      <c r="H135" s="398"/>
      <c r="I135" s="398"/>
      <c r="J135" s="398"/>
      <c r="K135" s="398"/>
      <c r="L135" s="73"/>
      <c r="M135" s="13"/>
      <c r="N135" s="13"/>
      <c r="O135" s="13"/>
      <c r="P135" s="13"/>
      <c r="Q135" s="13"/>
      <c r="R135" s="13"/>
    </row>
    <row r="136" spans="1:18" s="75" customFormat="1" ht="13.5">
      <c r="A136" s="15"/>
      <c r="B136" s="17"/>
      <c r="C136" s="3">
        <v>16</v>
      </c>
      <c r="D136" s="32"/>
      <c r="E136" s="397"/>
      <c r="F136" s="398"/>
      <c r="G136" s="398"/>
      <c r="H136" s="398"/>
      <c r="I136" s="398"/>
      <c r="J136" s="398"/>
      <c r="K136" s="398"/>
      <c r="L136" s="73"/>
      <c r="M136" s="13"/>
      <c r="N136" s="13"/>
      <c r="O136" s="13"/>
      <c r="P136" s="13"/>
      <c r="Q136" s="13"/>
      <c r="R136" s="13"/>
    </row>
    <row r="137" spans="1:18" s="75" customFormat="1" ht="13.5">
      <c r="A137" s="15"/>
      <c r="B137" s="17"/>
      <c r="C137" s="3">
        <v>17</v>
      </c>
      <c r="D137" s="32"/>
      <c r="E137" s="397"/>
      <c r="F137" s="398"/>
      <c r="G137" s="398"/>
      <c r="H137" s="398"/>
      <c r="I137" s="398"/>
      <c r="J137" s="398"/>
      <c r="K137" s="398"/>
      <c r="L137" s="73"/>
      <c r="M137" s="13"/>
      <c r="N137" s="13"/>
      <c r="O137" s="13"/>
      <c r="P137" s="13"/>
      <c r="Q137" s="13"/>
      <c r="R137" s="13"/>
    </row>
    <row r="138" spans="1:18" s="75" customFormat="1" ht="13.5">
      <c r="A138" s="15"/>
      <c r="B138" s="17"/>
      <c r="C138" s="3">
        <v>18</v>
      </c>
      <c r="D138" s="32"/>
      <c r="E138" s="397"/>
      <c r="F138" s="398"/>
      <c r="G138" s="398"/>
      <c r="H138" s="398"/>
      <c r="I138" s="398"/>
      <c r="J138" s="398"/>
      <c r="K138" s="398"/>
      <c r="L138" s="73"/>
      <c r="M138" s="13"/>
      <c r="N138" s="13"/>
      <c r="O138" s="13"/>
      <c r="P138" s="13"/>
      <c r="Q138" s="13"/>
      <c r="R138" s="13"/>
    </row>
    <row r="139" spans="1:18" s="75" customFormat="1" ht="13.5">
      <c r="A139" s="15"/>
      <c r="B139" s="17"/>
      <c r="C139" s="3">
        <v>19</v>
      </c>
      <c r="D139" s="32"/>
      <c r="E139" s="397"/>
      <c r="F139" s="398"/>
      <c r="G139" s="398"/>
      <c r="H139" s="398"/>
      <c r="I139" s="398"/>
      <c r="J139" s="398"/>
      <c r="K139" s="398"/>
      <c r="L139" s="73"/>
      <c r="M139" s="13"/>
      <c r="N139" s="13"/>
      <c r="O139" s="13"/>
      <c r="P139" s="13"/>
      <c r="Q139" s="13"/>
      <c r="R139" s="13"/>
    </row>
    <row r="140" spans="1:18" s="75" customFormat="1" ht="13.5">
      <c r="A140" s="15"/>
      <c r="B140" s="17"/>
      <c r="C140" s="3">
        <v>20</v>
      </c>
      <c r="D140" s="32"/>
      <c r="E140" s="397"/>
      <c r="F140" s="398"/>
      <c r="G140" s="398"/>
      <c r="H140" s="398"/>
      <c r="I140" s="398"/>
      <c r="J140" s="398"/>
      <c r="K140" s="398"/>
      <c r="L140" s="73"/>
      <c r="M140" s="13"/>
      <c r="N140" s="13"/>
      <c r="O140" s="13"/>
      <c r="P140" s="13"/>
      <c r="Q140" s="13"/>
      <c r="R140" s="13"/>
    </row>
    <row r="141" spans="1:18" s="75" customFormat="1" ht="13.5">
      <c r="A141" s="15"/>
      <c r="B141" s="17"/>
      <c r="C141" s="3">
        <v>21</v>
      </c>
      <c r="D141" s="32"/>
      <c r="E141" s="397"/>
      <c r="F141" s="398"/>
      <c r="G141" s="398"/>
      <c r="H141" s="398"/>
      <c r="I141" s="398"/>
      <c r="J141" s="398"/>
      <c r="K141" s="398"/>
      <c r="L141" s="73"/>
      <c r="M141" s="13"/>
      <c r="N141" s="13"/>
      <c r="O141" s="13"/>
      <c r="P141" s="13"/>
      <c r="Q141" s="13"/>
      <c r="R141" s="13"/>
    </row>
    <row r="142" spans="1:18" s="75" customFormat="1" ht="13.5">
      <c r="A142" s="15"/>
      <c r="B142" s="17"/>
      <c r="C142" s="3">
        <v>22</v>
      </c>
      <c r="D142" s="32"/>
      <c r="E142" s="397"/>
      <c r="F142" s="398"/>
      <c r="G142" s="398"/>
      <c r="H142" s="398"/>
      <c r="I142" s="398"/>
      <c r="J142" s="398"/>
      <c r="K142" s="398"/>
      <c r="L142" s="73"/>
      <c r="M142" s="13"/>
      <c r="N142" s="13"/>
      <c r="O142" s="13"/>
      <c r="P142" s="13"/>
      <c r="Q142" s="13"/>
      <c r="R142" s="13"/>
    </row>
    <row r="143" spans="1:18" s="75" customFormat="1" ht="13.5">
      <c r="A143" s="15"/>
      <c r="B143" s="17"/>
      <c r="C143" s="3">
        <v>23</v>
      </c>
      <c r="D143" s="32"/>
      <c r="E143" s="67"/>
      <c r="F143" s="68"/>
      <c r="G143" s="68"/>
      <c r="H143" s="68"/>
      <c r="I143" s="68"/>
      <c r="J143" s="68"/>
      <c r="K143" s="68"/>
      <c r="L143" s="68"/>
      <c r="M143" s="13"/>
      <c r="N143" s="13"/>
      <c r="O143" s="13"/>
      <c r="P143" s="13"/>
      <c r="Q143" s="13"/>
      <c r="R143" s="13"/>
    </row>
    <row r="144" spans="1:18" s="75" customFormat="1" ht="13.5">
      <c r="A144" s="15"/>
      <c r="B144" s="18"/>
      <c r="C144" s="3">
        <v>24</v>
      </c>
      <c r="D144" s="32"/>
      <c r="E144" s="67"/>
      <c r="F144" s="68"/>
      <c r="G144" s="68"/>
      <c r="H144" s="68"/>
      <c r="I144" s="68"/>
      <c r="J144" s="68"/>
      <c r="K144" s="68"/>
      <c r="L144" s="68"/>
      <c r="M144" s="13"/>
      <c r="N144" s="13"/>
      <c r="O144" s="13"/>
      <c r="P144" s="13"/>
      <c r="Q144" s="13"/>
      <c r="R144" s="13"/>
    </row>
    <row r="145" spans="1:18" s="75" customFormat="1" ht="13.5">
      <c r="A145" s="15"/>
      <c r="B145" s="18"/>
      <c r="C145" s="3">
        <v>25</v>
      </c>
      <c r="D145" s="32"/>
      <c r="E145" s="67"/>
      <c r="F145" s="68"/>
      <c r="G145" s="68"/>
      <c r="H145" s="68"/>
      <c r="I145" s="68"/>
      <c r="J145" s="68"/>
      <c r="K145" s="68"/>
      <c r="L145" s="68"/>
      <c r="M145" s="13"/>
      <c r="N145" s="13"/>
      <c r="O145" s="13"/>
      <c r="P145" s="13"/>
      <c r="Q145" s="13"/>
      <c r="R145" s="13"/>
    </row>
    <row r="146" spans="1:18" s="75" customFormat="1" ht="13.5">
      <c r="A146" s="15"/>
      <c r="B146" s="18"/>
      <c r="C146" s="3">
        <v>26</v>
      </c>
      <c r="D146" s="32"/>
      <c r="E146" s="67"/>
      <c r="F146" s="68"/>
      <c r="G146" s="68"/>
      <c r="H146" s="68"/>
      <c r="I146" s="68"/>
      <c r="J146" s="68"/>
      <c r="K146" s="68"/>
      <c r="L146" s="68"/>
      <c r="M146" s="13"/>
      <c r="N146" s="13"/>
      <c r="O146" s="13"/>
      <c r="P146" s="13"/>
      <c r="Q146" s="13"/>
      <c r="R146" s="13"/>
    </row>
    <row r="147" spans="1:18" s="75" customFormat="1" ht="13.5">
      <c r="A147" s="15"/>
      <c r="B147" s="18"/>
      <c r="C147" s="3">
        <v>27</v>
      </c>
      <c r="D147" s="32"/>
      <c r="E147" s="67"/>
      <c r="F147" s="68"/>
      <c r="G147" s="68"/>
      <c r="H147" s="68"/>
      <c r="I147" s="68"/>
      <c r="J147" s="68"/>
      <c r="K147" s="68"/>
      <c r="L147" s="68"/>
      <c r="M147" s="13"/>
      <c r="N147" s="13"/>
      <c r="O147" s="13"/>
      <c r="P147" s="13"/>
      <c r="Q147" s="13"/>
      <c r="R147" s="13"/>
    </row>
    <row r="148" spans="1:18" s="75" customFormat="1" ht="13.5">
      <c r="A148" s="15"/>
      <c r="B148" s="18"/>
      <c r="C148" s="3">
        <v>28</v>
      </c>
      <c r="D148" s="32"/>
      <c r="E148" s="67"/>
      <c r="F148" s="68"/>
      <c r="G148" s="68"/>
      <c r="H148" s="68"/>
      <c r="I148" s="68"/>
      <c r="J148" s="68"/>
      <c r="K148" s="68"/>
      <c r="L148" s="68"/>
      <c r="M148" s="13"/>
      <c r="N148" s="13"/>
      <c r="O148" s="13"/>
      <c r="P148" s="13"/>
      <c r="Q148" s="13"/>
      <c r="R148" s="13"/>
    </row>
    <row r="149" spans="1:18" s="75" customFormat="1" ht="13.5">
      <c r="A149" s="15"/>
      <c r="B149" s="18"/>
      <c r="C149" s="3">
        <v>29</v>
      </c>
      <c r="D149" s="32"/>
      <c r="E149" s="67"/>
      <c r="F149" s="68"/>
      <c r="G149" s="68"/>
      <c r="H149" s="68"/>
      <c r="I149" s="68"/>
      <c r="J149" s="68"/>
      <c r="K149" s="68"/>
      <c r="L149" s="68"/>
      <c r="M149" s="13"/>
      <c r="N149" s="13"/>
      <c r="O149" s="13"/>
      <c r="P149" s="13"/>
      <c r="Q149" s="13"/>
      <c r="R149" s="13"/>
    </row>
    <row r="150" spans="1:18" s="75" customFormat="1" ht="13.5">
      <c r="A150" s="15"/>
      <c r="B150" s="18"/>
      <c r="C150" s="3">
        <v>30</v>
      </c>
      <c r="D150" s="32"/>
      <c r="E150" s="67"/>
      <c r="F150" s="68"/>
      <c r="G150" s="68"/>
      <c r="H150" s="68"/>
      <c r="I150" s="68"/>
      <c r="J150" s="68"/>
      <c r="K150" s="68"/>
      <c r="L150" s="68"/>
      <c r="M150" s="13"/>
      <c r="N150" s="13"/>
      <c r="O150" s="13"/>
      <c r="P150" s="13"/>
      <c r="Q150" s="13"/>
      <c r="R150" s="13"/>
    </row>
    <row r="151" spans="1:18" s="75" customFormat="1" ht="13.5">
      <c r="A151" s="15"/>
      <c r="B151" s="18"/>
      <c r="C151" s="3">
        <v>31</v>
      </c>
      <c r="D151" s="32"/>
      <c r="E151" s="67"/>
      <c r="F151" s="68"/>
      <c r="G151" s="68"/>
      <c r="H151" s="68"/>
      <c r="I151" s="68"/>
      <c r="J151" s="68"/>
      <c r="K151" s="68"/>
      <c r="L151" s="68"/>
      <c r="M151" s="13"/>
      <c r="N151" s="13"/>
      <c r="O151" s="13"/>
      <c r="P151" s="13"/>
      <c r="Q151" s="13"/>
      <c r="R151" s="13"/>
    </row>
    <row r="152" spans="1:18" s="75" customFormat="1" ht="13.5">
      <c r="A152" s="15"/>
      <c r="B152" s="18"/>
      <c r="C152" s="3">
        <v>32</v>
      </c>
      <c r="D152" s="32"/>
      <c r="E152" s="67"/>
      <c r="F152" s="68"/>
      <c r="G152" s="68"/>
      <c r="H152" s="68"/>
      <c r="I152" s="68"/>
      <c r="J152" s="68"/>
      <c r="K152" s="68"/>
      <c r="L152" s="68"/>
      <c r="M152" s="13"/>
      <c r="N152" s="13"/>
      <c r="O152" s="13"/>
      <c r="P152" s="13"/>
      <c r="Q152" s="13"/>
      <c r="R152" s="13"/>
    </row>
    <row r="153" spans="1:18" s="75" customFormat="1" ht="13.5">
      <c r="A153" s="15"/>
      <c r="B153" s="18"/>
      <c r="C153" s="3">
        <v>33</v>
      </c>
      <c r="D153" s="32"/>
      <c r="E153" s="15"/>
      <c r="F153" s="15"/>
      <c r="G153" s="15"/>
      <c r="H153" s="15"/>
      <c r="I153" s="15"/>
      <c r="J153" s="15"/>
      <c r="K153" s="15"/>
      <c r="L153" s="13"/>
      <c r="M153" s="13"/>
      <c r="N153" s="13"/>
      <c r="O153" s="13"/>
      <c r="P153" s="13"/>
      <c r="Q153" s="13"/>
      <c r="R153" s="13"/>
    </row>
    <row r="154" spans="1:18" s="75" customFormat="1" ht="13.5">
      <c r="A154" s="15"/>
      <c r="B154" s="18"/>
      <c r="C154" s="3">
        <v>34</v>
      </c>
      <c r="D154" s="32"/>
      <c r="E154" s="15"/>
      <c r="F154" s="15"/>
      <c r="G154" s="15"/>
      <c r="H154" s="15"/>
      <c r="I154" s="15"/>
      <c r="J154" s="15"/>
      <c r="K154" s="15"/>
      <c r="L154" s="13"/>
      <c r="M154" s="13"/>
      <c r="N154" s="13"/>
      <c r="O154" s="13"/>
      <c r="P154" s="13"/>
      <c r="Q154" s="13"/>
      <c r="R154" s="13"/>
    </row>
    <row r="155" spans="1:18" s="75" customFormat="1" ht="13.5">
      <c r="A155" s="15"/>
      <c r="B155" s="18"/>
      <c r="C155" s="3">
        <v>35</v>
      </c>
      <c r="D155" s="32"/>
      <c r="E155" s="15"/>
      <c r="F155" s="15"/>
      <c r="G155" s="15"/>
      <c r="H155" s="15"/>
      <c r="I155" s="15"/>
      <c r="J155" s="15"/>
      <c r="K155" s="15"/>
      <c r="L155" s="13"/>
      <c r="M155" s="13"/>
      <c r="N155" s="13"/>
      <c r="O155" s="13"/>
      <c r="P155" s="13"/>
      <c r="Q155" s="13"/>
      <c r="R155" s="13"/>
    </row>
    <row r="156" spans="1:18" s="75" customFormat="1" ht="13.5">
      <c r="A156" s="15"/>
      <c r="B156" s="18"/>
      <c r="C156" s="3">
        <v>36</v>
      </c>
      <c r="D156" s="32"/>
      <c r="E156" s="15"/>
      <c r="F156" s="15"/>
      <c r="G156" s="15"/>
      <c r="H156" s="15"/>
      <c r="I156" s="15"/>
      <c r="J156" s="15"/>
      <c r="K156" s="15"/>
      <c r="L156" s="13"/>
      <c r="M156" s="13"/>
      <c r="N156" s="13"/>
      <c r="O156" s="13"/>
      <c r="P156" s="13"/>
      <c r="Q156" s="13"/>
      <c r="R156" s="13"/>
    </row>
    <row r="157" spans="1:18" s="75" customFormat="1" ht="13.5">
      <c r="A157" s="15"/>
      <c r="B157" s="18"/>
      <c r="C157" s="3">
        <v>37</v>
      </c>
      <c r="D157" s="32"/>
      <c r="E157" s="15"/>
      <c r="F157" s="15"/>
      <c r="G157" s="15"/>
      <c r="H157" s="15"/>
      <c r="I157" s="15"/>
      <c r="J157" s="15"/>
      <c r="K157" s="15"/>
      <c r="L157" s="13"/>
      <c r="M157" s="13"/>
      <c r="N157" s="13"/>
      <c r="O157" s="13"/>
      <c r="P157" s="13"/>
      <c r="Q157" s="13"/>
      <c r="R157" s="13"/>
    </row>
    <row r="158" spans="1:18" s="75" customFormat="1" ht="13.5">
      <c r="A158" s="15"/>
      <c r="B158" s="18"/>
      <c r="C158" s="3">
        <v>38</v>
      </c>
      <c r="D158" s="32"/>
      <c r="E158" s="15"/>
      <c r="F158" s="15"/>
      <c r="G158" s="15"/>
      <c r="H158" s="15"/>
      <c r="I158" s="15"/>
      <c r="J158" s="15"/>
      <c r="K158" s="15"/>
      <c r="L158" s="13"/>
      <c r="M158" s="13"/>
      <c r="N158" s="13"/>
      <c r="O158" s="13"/>
      <c r="P158" s="13"/>
      <c r="Q158" s="13"/>
      <c r="R158" s="13"/>
    </row>
    <row r="159" spans="1:18" s="75" customFormat="1" ht="13.5">
      <c r="A159" s="15"/>
      <c r="B159" s="18"/>
      <c r="C159" s="3">
        <v>39</v>
      </c>
      <c r="D159" s="32"/>
      <c r="E159" s="15"/>
      <c r="F159" s="15"/>
      <c r="G159" s="15"/>
      <c r="H159" s="15"/>
      <c r="I159" s="15"/>
      <c r="J159" s="15"/>
      <c r="K159" s="15"/>
      <c r="L159" s="13"/>
      <c r="M159" s="13"/>
      <c r="N159" s="13"/>
      <c r="O159" s="13"/>
      <c r="P159" s="13"/>
      <c r="Q159" s="13"/>
      <c r="R159" s="13"/>
    </row>
    <row r="160" spans="1:18" s="75" customFormat="1" ht="13.5">
      <c r="A160" s="15"/>
      <c r="B160" s="18"/>
      <c r="C160" s="3">
        <v>40</v>
      </c>
      <c r="D160" s="32"/>
      <c r="E160" s="15"/>
      <c r="F160" s="15"/>
      <c r="G160" s="15"/>
      <c r="H160" s="15"/>
      <c r="I160" s="15"/>
      <c r="J160" s="15"/>
      <c r="K160" s="15"/>
      <c r="L160" s="13"/>
      <c r="M160" s="13"/>
      <c r="N160" s="13"/>
      <c r="O160" s="13"/>
      <c r="P160" s="13"/>
      <c r="Q160" s="13"/>
      <c r="R160" s="13"/>
    </row>
    <row r="161" spans="1:18" s="75" customFormat="1" ht="13.5">
      <c r="A161" s="15"/>
      <c r="B161" s="18"/>
      <c r="C161" s="3">
        <v>41</v>
      </c>
      <c r="D161" s="32"/>
      <c r="E161" s="15"/>
      <c r="F161" s="15"/>
      <c r="G161" s="15"/>
      <c r="H161" s="15"/>
      <c r="I161" s="15"/>
      <c r="J161" s="15"/>
      <c r="K161" s="15"/>
      <c r="L161" s="13"/>
      <c r="M161" s="13"/>
      <c r="N161" s="13"/>
      <c r="O161" s="13"/>
      <c r="P161" s="13"/>
      <c r="Q161" s="13"/>
      <c r="R161" s="13"/>
    </row>
    <row r="162" spans="1:18" s="75" customFormat="1" ht="13.5">
      <c r="A162" s="15"/>
      <c r="B162" s="18"/>
      <c r="C162" s="3">
        <v>42</v>
      </c>
      <c r="D162" s="32"/>
      <c r="E162" s="15"/>
      <c r="F162" s="15"/>
      <c r="G162" s="15"/>
      <c r="H162" s="15"/>
      <c r="I162" s="15"/>
      <c r="J162" s="15"/>
      <c r="K162" s="15"/>
      <c r="L162" s="13"/>
      <c r="M162" s="13"/>
      <c r="N162" s="13"/>
      <c r="O162" s="13"/>
      <c r="P162" s="13"/>
      <c r="Q162" s="13"/>
      <c r="R162" s="13"/>
    </row>
    <row r="163" spans="1:18" s="75" customFormat="1" ht="13.5">
      <c r="A163" s="15"/>
      <c r="B163" s="18"/>
      <c r="C163" s="3">
        <v>43</v>
      </c>
      <c r="D163" s="32"/>
      <c r="E163" s="15"/>
      <c r="F163" s="15"/>
      <c r="G163" s="15"/>
      <c r="H163" s="15"/>
      <c r="I163" s="15"/>
      <c r="J163" s="15"/>
      <c r="K163" s="15"/>
      <c r="L163" s="13"/>
      <c r="M163" s="13"/>
      <c r="N163" s="13"/>
      <c r="O163" s="13"/>
      <c r="P163" s="13"/>
      <c r="Q163" s="13"/>
      <c r="R163" s="13"/>
    </row>
    <row r="164" spans="1:18" s="75" customFormat="1" ht="13.5">
      <c r="A164" s="15"/>
      <c r="B164" s="18"/>
      <c r="C164" s="3">
        <v>44</v>
      </c>
      <c r="D164" s="32"/>
      <c r="E164" s="15"/>
      <c r="F164" s="15"/>
      <c r="G164" s="15"/>
      <c r="H164" s="15"/>
      <c r="I164" s="15"/>
      <c r="J164" s="15"/>
      <c r="K164" s="15"/>
      <c r="L164" s="13"/>
      <c r="M164" s="13"/>
      <c r="N164" s="13"/>
      <c r="O164" s="13"/>
      <c r="P164" s="13"/>
      <c r="Q164" s="13"/>
      <c r="R164" s="13"/>
    </row>
    <row r="165" spans="1:18" s="75" customFormat="1" ht="13.5">
      <c r="A165" s="15"/>
      <c r="B165" s="18"/>
      <c r="C165" s="3">
        <v>45</v>
      </c>
      <c r="D165" s="32"/>
      <c r="E165" s="15"/>
      <c r="F165" s="15"/>
      <c r="G165" s="15"/>
      <c r="H165" s="15"/>
      <c r="I165" s="15"/>
      <c r="J165" s="15"/>
      <c r="K165" s="15"/>
      <c r="L165" s="13"/>
      <c r="M165" s="13"/>
      <c r="N165" s="13"/>
      <c r="O165" s="13"/>
      <c r="P165" s="13"/>
      <c r="Q165" s="13"/>
      <c r="R165" s="13"/>
    </row>
    <row r="166" spans="1:18" s="75" customFormat="1" ht="13.5">
      <c r="A166" s="15"/>
      <c r="B166" s="18"/>
      <c r="C166" s="3">
        <v>46</v>
      </c>
      <c r="D166" s="32"/>
      <c r="E166" s="15"/>
      <c r="F166" s="15"/>
      <c r="G166" s="15"/>
      <c r="H166" s="15"/>
      <c r="I166" s="15"/>
      <c r="J166" s="15"/>
      <c r="K166" s="15"/>
      <c r="L166" s="13"/>
      <c r="M166" s="13"/>
      <c r="N166" s="13"/>
      <c r="O166" s="13"/>
      <c r="P166" s="13"/>
      <c r="Q166" s="13"/>
      <c r="R166" s="13"/>
    </row>
    <row r="167" spans="1:18" s="75" customFormat="1" ht="13.5">
      <c r="A167" s="15"/>
      <c r="B167" s="18"/>
      <c r="C167" s="3">
        <v>47</v>
      </c>
      <c r="D167" s="32"/>
      <c r="E167" s="15"/>
      <c r="F167" s="15"/>
      <c r="G167" s="15"/>
      <c r="H167" s="15"/>
      <c r="I167" s="15"/>
      <c r="J167" s="15"/>
      <c r="K167" s="15"/>
      <c r="L167" s="13"/>
      <c r="M167" s="13"/>
      <c r="N167" s="13"/>
      <c r="O167" s="13"/>
      <c r="P167" s="13"/>
      <c r="Q167" s="13"/>
      <c r="R167" s="13"/>
    </row>
    <row r="168" spans="1:18" s="75" customFormat="1" ht="13.5">
      <c r="A168" s="15"/>
      <c r="B168" s="18"/>
      <c r="C168" s="3">
        <v>48</v>
      </c>
      <c r="D168" s="32"/>
      <c r="E168" s="15"/>
      <c r="F168" s="15"/>
      <c r="G168" s="15"/>
      <c r="H168" s="15"/>
      <c r="I168" s="15"/>
      <c r="J168" s="15"/>
      <c r="K168" s="15"/>
      <c r="L168" s="13"/>
      <c r="M168" s="13"/>
      <c r="N168" s="13"/>
      <c r="O168" s="13"/>
      <c r="P168" s="13"/>
      <c r="Q168" s="13"/>
      <c r="R168" s="13"/>
    </row>
    <row r="169" spans="1:18" s="75" customFormat="1" ht="13.5">
      <c r="A169" s="15"/>
      <c r="B169" s="18"/>
      <c r="C169" s="3">
        <v>49</v>
      </c>
      <c r="D169" s="32"/>
      <c r="E169" s="15"/>
      <c r="F169" s="15"/>
      <c r="G169" s="15"/>
      <c r="H169" s="15"/>
      <c r="I169" s="15"/>
      <c r="J169" s="15"/>
      <c r="K169" s="15"/>
      <c r="L169" s="13"/>
      <c r="M169" s="13"/>
      <c r="N169" s="13"/>
      <c r="O169" s="13"/>
      <c r="P169" s="13"/>
      <c r="Q169" s="13"/>
      <c r="R169" s="13"/>
    </row>
    <row r="170" spans="1:18" s="75" customFormat="1" ht="13.5">
      <c r="A170" s="15"/>
      <c r="B170" s="18"/>
      <c r="C170" s="3">
        <v>50</v>
      </c>
      <c r="D170" s="32"/>
      <c r="E170" s="15"/>
      <c r="F170" s="15"/>
      <c r="G170" s="15"/>
      <c r="H170" s="15"/>
      <c r="I170" s="15"/>
      <c r="J170" s="15"/>
      <c r="K170" s="15"/>
      <c r="L170" s="13"/>
      <c r="M170" s="13"/>
      <c r="N170" s="13"/>
      <c r="O170" s="13"/>
      <c r="P170" s="13"/>
      <c r="Q170" s="13"/>
      <c r="R170" s="13"/>
    </row>
    <row r="171" spans="1:18" s="75" customFormat="1" ht="13.5">
      <c r="A171" s="15"/>
      <c r="B171" s="18"/>
      <c r="C171" s="3">
        <v>51</v>
      </c>
      <c r="D171" s="32"/>
      <c r="E171" s="15"/>
      <c r="F171" s="15"/>
      <c r="G171" s="15"/>
      <c r="H171" s="15"/>
      <c r="I171" s="15"/>
      <c r="J171" s="15"/>
      <c r="K171" s="15"/>
      <c r="L171" s="13"/>
      <c r="M171" s="13"/>
      <c r="N171" s="13"/>
      <c r="O171" s="13"/>
      <c r="P171" s="13"/>
      <c r="Q171" s="13"/>
      <c r="R171" s="13"/>
    </row>
    <row r="172" spans="1:18" s="75" customFormat="1" ht="13.5">
      <c r="A172" s="15"/>
      <c r="B172" s="18"/>
      <c r="C172" s="3">
        <v>52</v>
      </c>
      <c r="D172" s="32"/>
      <c r="E172" s="15"/>
      <c r="F172" s="15"/>
      <c r="G172" s="15"/>
      <c r="H172" s="15"/>
      <c r="I172" s="15"/>
      <c r="J172" s="15"/>
      <c r="K172" s="15"/>
      <c r="L172" s="13"/>
      <c r="M172" s="13"/>
      <c r="N172" s="13"/>
      <c r="O172" s="13"/>
      <c r="P172" s="13"/>
      <c r="Q172" s="13"/>
      <c r="R172" s="13"/>
    </row>
    <row r="173" spans="1:18" s="75" customFormat="1" ht="13.5">
      <c r="A173" s="15"/>
      <c r="B173" s="18"/>
      <c r="C173" s="3">
        <v>53</v>
      </c>
      <c r="D173" s="32"/>
      <c r="E173" s="15"/>
      <c r="F173" s="15"/>
      <c r="G173" s="15"/>
      <c r="H173" s="15"/>
      <c r="I173" s="15"/>
      <c r="J173" s="15"/>
      <c r="K173" s="15"/>
      <c r="L173" s="13"/>
      <c r="M173" s="13"/>
      <c r="N173" s="13"/>
      <c r="O173" s="13"/>
      <c r="P173" s="13"/>
      <c r="Q173" s="13"/>
      <c r="R173" s="13"/>
    </row>
    <row r="174" spans="1:18" s="75" customFormat="1" ht="13.5">
      <c r="A174" s="15"/>
      <c r="B174" s="18"/>
      <c r="C174" s="3">
        <v>54</v>
      </c>
      <c r="D174" s="32"/>
      <c r="E174" s="15"/>
      <c r="F174" s="15"/>
      <c r="G174" s="15"/>
      <c r="H174" s="15"/>
      <c r="I174" s="15"/>
      <c r="J174" s="15"/>
      <c r="K174" s="15"/>
      <c r="L174" s="13"/>
      <c r="M174" s="13"/>
      <c r="N174" s="13"/>
      <c r="O174" s="13"/>
      <c r="P174" s="13"/>
      <c r="Q174" s="13"/>
      <c r="R174" s="13"/>
    </row>
    <row r="175" spans="1:18" s="75" customFormat="1" ht="13.5">
      <c r="A175" s="15"/>
      <c r="B175" s="18"/>
      <c r="C175" s="3">
        <v>55</v>
      </c>
      <c r="D175" s="32"/>
      <c r="E175" s="15"/>
      <c r="F175" s="15"/>
      <c r="G175" s="15"/>
      <c r="H175" s="15"/>
      <c r="I175" s="15"/>
      <c r="J175" s="15"/>
      <c r="K175" s="15"/>
      <c r="L175" s="13"/>
      <c r="M175" s="13"/>
      <c r="N175" s="13"/>
      <c r="O175" s="13"/>
      <c r="P175" s="13"/>
      <c r="Q175" s="13"/>
      <c r="R175" s="13"/>
    </row>
    <row r="176" spans="1:18" s="75" customFormat="1" ht="13.5">
      <c r="A176" s="15"/>
      <c r="B176" s="18"/>
      <c r="C176" s="3">
        <v>56</v>
      </c>
      <c r="D176" s="32"/>
      <c r="E176" s="15"/>
      <c r="F176" s="15"/>
      <c r="G176" s="15"/>
      <c r="H176" s="15"/>
      <c r="I176" s="15"/>
      <c r="J176" s="15"/>
      <c r="K176" s="15"/>
      <c r="L176" s="13"/>
      <c r="M176" s="13"/>
      <c r="N176" s="13"/>
      <c r="O176" s="13"/>
      <c r="P176" s="13"/>
      <c r="Q176" s="13"/>
      <c r="R176" s="13"/>
    </row>
    <row r="177" spans="1:18" s="75" customFormat="1" ht="13.5">
      <c r="A177" s="15"/>
      <c r="B177" s="18"/>
      <c r="C177" s="3">
        <v>57</v>
      </c>
      <c r="D177" s="32"/>
      <c r="E177" s="15"/>
      <c r="F177" s="15"/>
      <c r="G177" s="15"/>
      <c r="H177" s="15"/>
      <c r="I177" s="15"/>
      <c r="J177" s="15"/>
      <c r="K177" s="15"/>
      <c r="L177" s="13"/>
      <c r="M177" s="13"/>
      <c r="N177" s="13"/>
      <c r="O177" s="13"/>
      <c r="P177" s="13"/>
      <c r="Q177" s="13"/>
      <c r="R177" s="13"/>
    </row>
    <row r="178" spans="1:18" s="75" customFormat="1" ht="13.5">
      <c r="A178" s="15"/>
      <c r="B178" s="18"/>
      <c r="C178" s="3">
        <v>58</v>
      </c>
      <c r="D178" s="32"/>
      <c r="E178" s="15"/>
      <c r="F178" s="15"/>
      <c r="G178" s="15"/>
      <c r="H178" s="15"/>
      <c r="I178" s="15"/>
      <c r="J178" s="15"/>
      <c r="K178" s="15"/>
      <c r="L178" s="13"/>
      <c r="M178" s="13"/>
      <c r="N178" s="13"/>
      <c r="O178" s="13"/>
      <c r="P178" s="13"/>
      <c r="Q178" s="13"/>
      <c r="R178" s="13"/>
    </row>
    <row r="179" spans="1:18" s="75" customFormat="1" ht="13.5">
      <c r="A179" s="15"/>
      <c r="B179" s="18"/>
      <c r="C179" s="3">
        <v>59</v>
      </c>
      <c r="D179" s="32"/>
      <c r="E179" s="15"/>
      <c r="F179" s="15"/>
      <c r="G179" s="15"/>
      <c r="H179" s="15"/>
      <c r="I179" s="15"/>
      <c r="J179" s="15"/>
      <c r="K179" s="15"/>
      <c r="L179" s="13"/>
      <c r="M179" s="13"/>
      <c r="N179" s="13"/>
      <c r="O179" s="13"/>
      <c r="P179" s="13"/>
      <c r="Q179" s="13"/>
      <c r="R179" s="13"/>
    </row>
    <row r="180" spans="1:18" s="75" customFormat="1" ht="13.5">
      <c r="A180" s="15"/>
      <c r="B180" s="18"/>
      <c r="C180" s="3">
        <v>60</v>
      </c>
      <c r="D180" s="32"/>
      <c r="E180" s="15"/>
      <c r="F180" s="15"/>
      <c r="G180" s="15"/>
      <c r="H180" s="15"/>
      <c r="I180" s="15"/>
      <c r="J180" s="15"/>
      <c r="K180" s="15"/>
      <c r="L180" s="13"/>
      <c r="M180" s="13"/>
      <c r="N180" s="13"/>
      <c r="O180" s="13"/>
      <c r="P180" s="13"/>
      <c r="Q180" s="13"/>
      <c r="R180" s="13"/>
    </row>
    <row r="181" spans="1:18" s="75" customFormat="1" ht="13.5">
      <c r="A181" s="15"/>
      <c r="B181" s="18"/>
      <c r="C181" s="3">
        <v>61</v>
      </c>
      <c r="D181" s="32"/>
      <c r="E181" s="15"/>
      <c r="F181" s="15"/>
      <c r="G181" s="15"/>
      <c r="H181" s="15"/>
      <c r="I181" s="15"/>
      <c r="J181" s="15"/>
      <c r="K181" s="15"/>
      <c r="L181" s="13"/>
      <c r="M181" s="13"/>
      <c r="N181" s="13"/>
      <c r="O181" s="13"/>
      <c r="P181" s="13"/>
      <c r="Q181" s="13"/>
      <c r="R181" s="13"/>
    </row>
    <row r="182" spans="1:18" s="75" customFormat="1" ht="13.5">
      <c r="A182" s="15"/>
      <c r="B182" s="18"/>
      <c r="C182" s="3">
        <v>62</v>
      </c>
      <c r="D182" s="32"/>
      <c r="E182" s="15"/>
      <c r="F182" s="15"/>
      <c r="G182" s="15"/>
      <c r="H182" s="15"/>
      <c r="I182" s="15"/>
      <c r="J182" s="15"/>
      <c r="K182" s="15"/>
      <c r="L182" s="13"/>
      <c r="M182" s="13"/>
      <c r="N182" s="13"/>
      <c r="O182" s="13"/>
      <c r="P182" s="13"/>
      <c r="Q182" s="13"/>
      <c r="R182" s="13"/>
    </row>
    <row r="183" spans="1:18" s="75" customFormat="1" ht="13.5">
      <c r="A183" s="15"/>
      <c r="B183" s="18"/>
      <c r="C183" s="3">
        <v>63</v>
      </c>
      <c r="D183" s="32"/>
      <c r="E183" s="15"/>
      <c r="F183" s="15"/>
      <c r="G183" s="15"/>
      <c r="H183" s="15"/>
      <c r="I183" s="15"/>
      <c r="J183" s="15"/>
      <c r="K183" s="15"/>
      <c r="L183" s="13"/>
      <c r="M183" s="13"/>
      <c r="N183" s="13"/>
      <c r="O183" s="13"/>
      <c r="P183" s="13"/>
      <c r="Q183" s="13"/>
      <c r="R183" s="13"/>
    </row>
    <row r="184" spans="1:18" s="75" customFormat="1" ht="13.5">
      <c r="A184" s="15"/>
      <c r="B184" s="18"/>
      <c r="C184" s="3">
        <v>64</v>
      </c>
      <c r="D184" s="32"/>
      <c r="E184" s="15"/>
      <c r="F184" s="15"/>
      <c r="G184" s="15"/>
      <c r="H184" s="15"/>
      <c r="I184" s="15"/>
      <c r="J184" s="15"/>
      <c r="K184" s="15"/>
      <c r="L184" s="13"/>
      <c r="M184" s="13"/>
      <c r="N184" s="13"/>
      <c r="O184" s="13"/>
      <c r="P184" s="13"/>
      <c r="Q184" s="13"/>
      <c r="R184" s="13"/>
    </row>
    <row r="185" spans="1:18" s="75" customFormat="1" ht="13.5">
      <c r="A185" s="15"/>
      <c r="B185" s="18"/>
      <c r="C185" s="3">
        <v>65</v>
      </c>
      <c r="D185" s="32"/>
      <c r="E185" s="15"/>
      <c r="F185" s="15"/>
      <c r="G185" s="15"/>
      <c r="H185" s="15"/>
      <c r="I185" s="15"/>
      <c r="J185" s="15"/>
      <c r="K185" s="15"/>
      <c r="L185" s="13"/>
      <c r="M185" s="13"/>
      <c r="N185" s="13"/>
      <c r="O185" s="13"/>
      <c r="P185" s="13"/>
      <c r="Q185" s="13"/>
      <c r="R185" s="13"/>
    </row>
    <row r="186" spans="1:18" s="75" customFormat="1" ht="13.5">
      <c r="A186" s="15"/>
      <c r="B186" s="18"/>
      <c r="C186" s="3">
        <v>66</v>
      </c>
      <c r="D186" s="32"/>
      <c r="E186" s="15"/>
      <c r="F186" s="15"/>
      <c r="G186" s="15"/>
      <c r="H186" s="15"/>
      <c r="I186" s="15"/>
      <c r="J186" s="15"/>
      <c r="K186" s="15"/>
      <c r="L186" s="13"/>
      <c r="M186" s="13"/>
      <c r="N186" s="13"/>
      <c r="O186" s="13"/>
      <c r="P186" s="13"/>
      <c r="Q186" s="13"/>
      <c r="R186" s="13"/>
    </row>
    <row r="187" spans="1:18" s="75" customFormat="1" ht="13.5">
      <c r="A187" s="15"/>
      <c r="B187" s="18"/>
      <c r="C187" s="3">
        <v>67</v>
      </c>
      <c r="D187" s="32"/>
      <c r="E187" s="15"/>
      <c r="F187" s="15"/>
      <c r="G187" s="15"/>
      <c r="H187" s="15"/>
      <c r="I187" s="15"/>
      <c r="J187" s="15"/>
      <c r="K187" s="15"/>
      <c r="L187" s="13"/>
      <c r="M187" s="13"/>
      <c r="N187" s="13"/>
      <c r="O187" s="13"/>
      <c r="P187" s="13"/>
      <c r="Q187" s="13"/>
      <c r="R187" s="13"/>
    </row>
    <row r="188" spans="1:18" s="75" customFormat="1" ht="13.5">
      <c r="A188" s="15"/>
      <c r="B188" s="18"/>
      <c r="C188" s="3">
        <v>68</v>
      </c>
      <c r="D188" s="32"/>
      <c r="E188" s="15"/>
      <c r="F188" s="15"/>
      <c r="G188" s="15"/>
      <c r="H188" s="15"/>
      <c r="I188" s="15"/>
      <c r="J188" s="15"/>
      <c r="K188" s="15"/>
      <c r="L188" s="13"/>
      <c r="M188" s="13"/>
      <c r="N188" s="13"/>
      <c r="O188" s="13"/>
      <c r="P188" s="13"/>
      <c r="Q188" s="13"/>
      <c r="R188" s="13"/>
    </row>
    <row r="189" spans="1:18" s="75" customFormat="1" ht="13.5">
      <c r="A189" s="15"/>
      <c r="B189" s="18"/>
      <c r="C189" s="3">
        <v>69</v>
      </c>
      <c r="D189" s="32"/>
      <c r="E189" s="15"/>
      <c r="F189" s="15"/>
      <c r="G189" s="15"/>
      <c r="H189" s="15"/>
      <c r="I189" s="15"/>
      <c r="J189" s="15"/>
      <c r="K189" s="15"/>
      <c r="L189" s="13"/>
      <c r="M189" s="13"/>
      <c r="N189" s="13"/>
      <c r="O189" s="13"/>
      <c r="P189" s="13"/>
      <c r="Q189" s="13"/>
      <c r="R189" s="13"/>
    </row>
    <row r="190" spans="1:18" s="75" customFormat="1" ht="13.5">
      <c r="A190" s="15"/>
      <c r="B190" s="18"/>
      <c r="C190" s="3">
        <v>70</v>
      </c>
      <c r="D190" s="32"/>
      <c r="E190" s="15"/>
      <c r="F190" s="15"/>
      <c r="G190" s="15"/>
      <c r="H190" s="15"/>
      <c r="I190" s="15"/>
      <c r="J190" s="15"/>
      <c r="K190" s="15"/>
      <c r="L190" s="13"/>
      <c r="M190" s="13"/>
      <c r="N190" s="13"/>
      <c r="O190" s="13"/>
      <c r="P190" s="13"/>
      <c r="Q190" s="13"/>
      <c r="R190" s="13"/>
    </row>
    <row r="191" spans="1:18" s="75" customFormat="1" ht="13.5" hidden="1">
      <c r="A191" s="15"/>
      <c r="B191" s="18"/>
      <c r="C191" s="3">
        <v>71</v>
      </c>
      <c r="D191" s="32"/>
      <c r="E191" s="15"/>
      <c r="F191" s="15"/>
      <c r="G191" s="15"/>
      <c r="H191" s="15"/>
      <c r="I191" s="15"/>
      <c r="J191" s="15"/>
      <c r="K191" s="15"/>
      <c r="L191" s="13"/>
      <c r="M191" s="13"/>
      <c r="N191" s="13"/>
      <c r="O191" s="13"/>
      <c r="P191" s="13"/>
      <c r="Q191" s="13"/>
      <c r="R191" s="13"/>
    </row>
    <row r="192" spans="1:18" s="75" customFormat="1" ht="13.5" hidden="1">
      <c r="A192" s="15"/>
      <c r="B192" s="18"/>
      <c r="C192" s="3">
        <v>72</v>
      </c>
      <c r="D192" s="32"/>
      <c r="E192" s="15"/>
      <c r="F192" s="15"/>
      <c r="G192" s="15"/>
      <c r="H192" s="15"/>
      <c r="I192" s="15"/>
      <c r="J192" s="15"/>
      <c r="K192" s="15"/>
      <c r="L192" s="13"/>
      <c r="M192" s="13"/>
      <c r="N192" s="13"/>
      <c r="O192" s="13"/>
      <c r="P192" s="13"/>
      <c r="Q192" s="13"/>
      <c r="R192" s="13"/>
    </row>
    <row r="193" spans="1:18" s="75" customFormat="1" ht="13.5" hidden="1">
      <c r="A193" s="15"/>
      <c r="B193" s="18"/>
      <c r="C193" s="3">
        <v>73</v>
      </c>
      <c r="D193" s="32"/>
      <c r="E193" s="15"/>
      <c r="F193" s="15"/>
      <c r="G193" s="15"/>
      <c r="H193" s="15"/>
      <c r="I193" s="15"/>
      <c r="J193" s="15"/>
      <c r="K193" s="15"/>
      <c r="L193" s="13"/>
      <c r="M193" s="13"/>
      <c r="N193" s="13"/>
      <c r="O193" s="13"/>
      <c r="P193" s="13"/>
      <c r="Q193" s="13"/>
      <c r="R193" s="13"/>
    </row>
    <row r="194" spans="1:18" s="75" customFormat="1" ht="13.5" hidden="1">
      <c r="A194" s="15"/>
      <c r="B194" s="18"/>
      <c r="C194" s="3">
        <v>74</v>
      </c>
      <c r="D194" s="32"/>
      <c r="E194" s="15"/>
      <c r="F194" s="15"/>
      <c r="G194" s="15"/>
      <c r="H194" s="15"/>
      <c r="I194" s="15"/>
      <c r="J194" s="15"/>
      <c r="K194" s="15"/>
      <c r="L194" s="13"/>
      <c r="M194" s="13"/>
      <c r="N194" s="13"/>
      <c r="O194" s="13"/>
      <c r="P194" s="13"/>
      <c r="Q194" s="13"/>
      <c r="R194" s="13"/>
    </row>
    <row r="195" spans="1:18" s="75" customFormat="1" ht="13.5" hidden="1">
      <c r="A195" s="15"/>
      <c r="B195" s="18"/>
      <c r="C195" s="3">
        <v>75</v>
      </c>
      <c r="D195" s="32"/>
      <c r="E195" s="15"/>
      <c r="F195" s="15"/>
      <c r="G195" s="15"/>
      <c r="H195" s="15"/>
      <c r="I195" s="15"/>
      <c r="J195" s="15"/>
      <c r="K195" s="15"/>
      <c r="L195" s="13"/>
      <c r="M195" s="13"/>
      <c r="N195" s="13"/>
      <c r="O195" s="13"/>
      <c r="P195" s="13"/>
      <c r="Q195" s="13"/>
      <c r="R195" s="13"/>
    </row>
    <row r="196" spans="1:18" s="75" customFormat="1" ht="13.5" hidden="1">
      <c r="A196" s="15"/>
      <c r="B196" s="18"/>
      <c r="C196" s="3">
        <v>76</v>
      </c>
      <c r="D196" s="32"/>
      <c r="E196" s="15"/>
      <c r="F196" s="15"/>
      <c r="G196" s="15"/>
      <c r="H196" s="15"/>
      <c r="I196" s="15"/>
      <c r="J196" s="15"/>
      <c r="K196" s="15"/>
      <c r="L196" s="13"/>
      <c r="M196" s="13"/>
      <c r="N196" s="13"/>
      <c r="O196" s="13"/>
      <c r="P196" s="13"/>
      <c r="Q196" s="13"/>
      <c r="R196" s="13"/>
    </row>
    <row r="197" spans="1:18" s="75" customFormat="1" ht="13.5" hidden="1">
      <c r="A197" s="15"/>
      <c r="B197" s="18"/>
      <c r="C197" s="3">
        <v>77</v>
      </c>
      <c r="D197" s="32"/>
      <c r="E197" s="15"/>
      <c r="F197" s="15"/>
      <c r="G197" s="15"/>
      <c r="H197" s="15"/>
      <c r="I197" s="15"/>
      <c r="J197" s="15"/>
      <c r="K197" s="15"/>
      <c r="L197" s="13"/>
      <c r="M197" s="13"/>
      <c r="N197" s="13"/>
      <c r="O197" s="13"/>
      <c r="P197" s="13"/>
      <c r="Q197" s="13"/>
      <c r="R197" s="13"/>
    </row>
    <row r="198" spans="1:18" s="75" customFormat="1" ht="13.5" hidden="1">
      <c r="A198" s="15"/>
      <c r="B198" s="18"/>
      <c r="C198" s="3">
        <v>78</v>
      </c>
      <c r="D198" s="32"/>
      <c r="E198" s="15"/>
      <c r="F198" s="15"/>
      <c r="G198" s="15"/>
      <c r="H198" s="15"/>
      <c r="I198" s="15"/>
      <c r="J198" s="15"/>
      <c r="K198" s="15"/>
      <c r="L198" s="13"/>
      <c r="M198" s="13"/>
      <c r="N198" s="13"/>
      <c r="O198" s="13"/>
      <c r="P198" s="13"/>
      <c r="Q198" s="13"/>
      <c r="R198" s="13"/>
    </row>
    <row r="199" spans="1:18" s="75" customFormat="1" ht="13.5" hidden="1">
      <c r="A199" s="15"/>
      <c r="B199" s="18"/>
      <c r="C199" s="3">
        <v>79</v>
      </c>
      <c r="D199" s="32"/>
      <c r="E199" s="15"/>
      <c r="F199" s="15"/>
      <c r="G199" s="15"/>
      <c r="H199" s="15"/>
      <c r="I199" s="15"/>
      <c r="J199" s="15"/>
      <c r="K199" s="15"/>
      <c r="L199" s="13"/>
      <c r="M199" s="13"/>
      <c r="N199" s="13"/>
      <c r="O199" s="13"/>
      <c r="P199" s="13"/>
      <c r="Q199" s="13"/>
      <c r="R199" s="13"/>
    </row>
    <row r="200" spans="1:18" s="75" customFormat="1" ht="13.5" hidden="1">
      <c r="A200" s="15"/>
      <c r="B200" s="18"/>
      <c r="C200" s="3">
        <v>80</v>
      </c>
      <c r="D200" s="32"/>
      <c r="E200" s="15"/>
      <c r="F200" s="15"/>
      <c r="G200" s="15"/>
      <c r="H200" s="15"/>
      <c r="I200" s="15"/>
      <c r="J200" s="15"/>
      <c r="K200" s="15"/>
      <c r="L200" s="13"/>
      <c r="M200" s="13"/>
      <c r="N200" s="13"/>
      <c r="O200" s="13"/>
      <c r="P200" s="13"/>
      <c r="Q200" s="13"/>
      <c r="R200" s="13"/>
    </row>
    <row r="201" spans="1:18" s="75" customFormat="1" ht="13.5" hidden="1">
      <c r="A201" s="15"/>
      <c r="B201" s="18"/>
      <c r="C201" s="3">
        <v>81</v>
      </c>
      <c r="D201" s="32"/>
      <c r="E201" s="15"/>
      <c r="F201" s="15"/>
      <c r="G201" s="15"/>
      <c r="H201" s="15"/>
      <c r="I201" s="15"/>
      <c r="J201" s="15"/>
      <c r="K201" s="15"/>
      <c r="L201" s="13"/>
      <c r="M201" s="13"/>
      <c r="N201" s="13"/>
      <c r="O201" s="13"/>
      <c r="P201" s="13"/>
      <c r="Q201" s="13"/>
      <c r="R201" s="13"/>
    </row>
    <row r="202" spans="1:18" s="75" customFormat="1" ht="13.5" hidden="1">
      <c r="A202" s="15"/>
      <c r="B202" s="18"/>
      <c r="C202" s="3">
        <v>82</v>
      </c>
      <c r="D202" s="32"/>
      <c r="E202" s="15"/>
      <c r="F202" s="15"/>
      <c r="G202" s="15"/>
      <c r="H202" s="15"/>
      <c r="I202" s="15"/>
      <c r="J202" s="15"/>
      <c r="K202" s="15"/>
      <c r="L202" s="13"/>
      <c r="M202" s="13"/>
      <c r="N202" s="13"/>
      <c r="O202" s="13"/>
      <c r="P202" s="13"/>
      <c r="Q202" s="13"/>
      <c r="R202" s="13"/>
    </row>
    <row r="203" spans="1:18" s="75" customFormat="1" ht="13.5" hidden="1">
      <c r="A203" s="15"/>
      <c r="B203" s="18"/>
      <c r="C203" s="3">
        <v>83</v>
      </c>
      <c r="D203" s="32"/>
      <c r="E203" s="15"/>
      <c r="F203" s="15"/>
      <c r="G203" s="15"/>
      <c r="H203" s="15"/>
      <c r="I203" s="15"/>
      <c r="J203" s="15"/>
      <c r="K203" s="15"/>
      <c r="L203" s="13"/>
      <c r="M203" s="13"/>
      <c r="N203" s="13"/>
      <c r="O203" s="13"/>
      <c r="P203" s="13"/>
      <c r="Q203" s="13"/>
      <c r="R203" s="13"/>
    </row>
    <row r="204" spans="1:18" s="75" customFormat="1" ht="13.5" hidden="1">
      <c r="A204" s="15"/>
      <c r="B204" s="18"/>
      <c r="C204" s="3">
        <v>84</v>
      </c>
      <c r="D204" s="32"/>
      <c r="E204" s="15"/>
      <c r="F204" s="15"/>
      <c r="G204" s="15"/>
      <c r="H204" s="15"/>
      <c r="I204" s="15"/>
      <c r="J204" s="15"/>
      <c r="K204" s="15"/>
      <c r="L204" s="13"/>
      <c r="M204" s="13"/>
      <c r="N204" s="13"/>
      <c r="O204" s="13"/>
      <c r="P204" s="13"/>
      <c r="Q204" s="13"/>
      <c r="R204" s="13"/>
    </row>
    <row r="205" spans="1:18" s="75" customFormat="1" ht="13.5" hidden="1">
      <c r="A205" s="15"/>
      <c r="B205" s="18"/>
      <c r="C205" s="3">
        <v>85</v>
      </c>
      <c r="D205" s="32"/>
      <c r="E205" s="15"/>
      <c r="F205" s="15"/>
      <c r="G205" s="15"/>
      <c r="H205" s="15"/>
      <c r="I205" s="15"/>
      <c r="J205" s="15"/>
      <c r="K205" s="15"/>
      <c r="L205" s="13"/>
      <c r="M205" s="13"/>
      <c r="N205" s="13"/>
      <c r="O205" s="13"/>
      <c r="P205" s="13"/>
      <c r="Q205" s="13"/>
      <c r="R205" s="13"/>
    </row>
    <row r="206" spans="1:18" s="75" customFormat="1" ht="13.5" hidden="1">
      <c r="A206" s="1"/>
      <c r="B206" s="12"/>
      <c r="C206" s="12"/>
      <c r="D206" s="1"/>
      <c r="E206" s="1"/>
      <c r="F206" s="1"/>
      <c r="G206" s="1"/>
      <c r="H206" s="1"/>
      <c r="I206" s="1"/>
      <c r="J206" s="1"/>
      <c r="K206" s="1"/>
      <c r="L206" s="13"/>
      <c r="M206" s="13"/>
      <c r="N206" s="13"/>
      <c r="O206" s="13"/>
      <c r="P206" s="13"/>
      <c r="Q206" s="13"/>
      <c r="R206" s="13"/>
    </row>
    <row r="207" spans="1:18" s="75" customFormat="1" ht="13.5">
      <c r="A207" s="1"/>
      <c r="B207" s="12"/>
      <c r="C207" s="12"/>
      <c r="D207" s="1"/>
      <c r="E207" s="1"/>
      <c r="F207" s="1"/>
      <c r="G207" s="1"/>
      <c r="H207" s="1"/>
      <c r="I207" s="1"/>
      <c r="J207" s="1"/>
      <c r="K207" s="1"/>
      <c r="L207" s="13"/>
      <c r="M207" s="13"/>
      <c r="N207" s="13"/>
      <c r="O207" s="13"/>
      <c r="P207" s="13"/>
      <c r="Q207" s="13"/>
      <c r="R207" s="13"/>
    </row>
    <row r="208" spans="1:18" s="75" customFormat="1" ht="42" customHeight="1">
      <c r="A208" s="410" t="s">
        <v>214</v>
      </c>
      <c r="B208" s="410"/>
      <c r="C208" s="410"/>
      <c r="D208" s="410"/>
      <c r="E208" s="410"/>
      <c r="F208" s="410"/>
      <c r="G208" s="410"/>
      <c r="H208" s="410"/>
      <c r="I208" s="410"/>
      <c r="J208" s="410"/>
      <c r="K208" s="410"/>
      <c r="L208" s="85"/>
      <c r="M208" s="13"/>
      <c r="N208" s="13"/>
      <c r="O208" s="13"/>
      <c r="P208" s="13"/>
      <c r="Q208" s="13"/>
      <c r="R208" s="13"/>
    </row>
    <row r="209" spans="2:3" ht="13.5" hidden="1">
      <c r="B209" s="12"/>
      <c r="C209" s="12"/>
    </row>
    <row r="210" spans="2:3" ht="13.5" hidden="1">
      <c r="B210" s="12"/>
      <c r="C210" s="12"/>
    </row>
    <row r="211" spans="2:3" ht="13.5" hidden="1">
      <c r="B211" s="12"/>
      <c r="C211" s="12"/>
    </row>
    <row r="212" spans="2:3" ht="13.5" hidden="1">
      <c r="B212" s="12"/>
      <c r="C212" s="12"/>
    </row>
    <row r="213" spans="2:3" ht="13.5" hidden="1">
      <c r="B213" s="12"/>
      <c r="C213" s="12"/>
    </row>
    <row r="214" spans="2:3" ht="13.5" hidden="1">
      <c r="B214" s="12"/>
      <c r="C214" s="12"/>
    </row>
    <row r="215" spans="2:3" ht="13.5" hidden="1">
      <c r="B215" s="12"/>
      <c r="C215" s="12"/>
    </row>
    <row r="216" spans="2:3" ht="13.5" hidden="1">
      <c r="B216" s="12"/>
      <c r="C216" s="12"/>
    </row>
    <row r="217" spans="2:3" ht="13.5" hidden="1">
      <c r="B217" s="12"/>
      <c r="C217" s="12"/>
    </row>
    <row r="218" spans="2:3" ht="13.5" hidden="1">
      <c r="B218" s="12"/>
      <c r="C218" s="12"/>
    </row>
    <row r="219" spans="2:3" ht="13.5" hidden="1">
      <c r="B219" s="12"/>
      <c r="C219" s="12"/>
    </row>
    <row r="220" spans="2:3" ht="13.5" hidden="1">
      <c r="B220" s="12"/>
      <c r="C220" s="12"/>
    </row>
    <row r="221" spans="2:3" ht="13.5" hidden="1">
      <c r="B221" s="12"/>
      <c r="C221" s="12"/>
    </row>
    <row r="222" spans="2:3" ht="13.5" hidden="1">
      <c r="B222" s="12"/>
      <c r="C222" s="12"/>
    </row>
    <row r="223" spans="2:3" ht="13.5" hidden="1">
      <c r="B223" s="12"/>
      <c r="C223" s="12"/>
    </row>
    <row r="224" spans="2:3" ht="13.5" hidden="1">
      <c r="B224" s="12"/>
      <c r="C224" s="12"/>
    </row>
    <row r="225" spans="2:3" ht="13.5" hidden="1">
      <c r="B225" s="12"/>
      <c r="C225" s="12"/>
    </row>
    <row r="226" spans="2:3" ht="13.5" hidden="1">
      <c r="B226" s="12"/>
      <c r="C226" s="12"/>
    </row>
    <row r="227" spans="2:3" ht="13.5" hidden="1">
      <c r="B227" s="12"/>
      <c r="C227" s="12"/>
    </row>
    <row r="228" spans="2:3" ht="13.5" hidden="1">
      <c r="B228" s="12"/>
      <c r="C228" s="12"/>
    </row>
    <row r="229" spans="2:3" ht="13.5" hidden="1">
      <c r="B229" s="12"/>
      <c r="C229" s="12"/>
    </row>
    <row r="230" spans="2:3" ht="13.5" hidden="1">
      <c r="B230" s="12"/>
      <c r="C230" s="12"/>
    </row>
    <row r="231" spans="2:3" ht="13.5" hidden="1">
      <c r="B231" s="12"/>
      <c r="C231" s="12"/>
    </row>
    <row r="232" spans="2:3" ht="13.5" hidden="1">
      <c r="B232" s="12"/>
      <c r="C232" s="12"/>
    </row>
    <row r="233" spans="2:3" ht="13.5" hidden="1">
      <c r="B233" s="12"/>
      <c r="C233" s="12"/>
    </row>
    <row r="234" spans="2:3" ht="13.5" hidden="1">
      <c r="B234" s="12"/>
      <c r="C234" s="12"/>
    </row>
    <row r="235" spans="2:3" ht="13.5" hidden="1">
      <c r="B235" s="12"/>
      <c r="C235" s="12"/>
    </row>
    <row r="236" spans="2:3" ht="13.5" hidden="1">
      <c r="B236" s="12"/>
      <c r="C236" s="12"/>
    </row>
    <row r="237" spans="2:3" ht="13.5" hidden="1">
      <c r="B237" s="12"/>
      <c r="C237" s="12"/>
    </row>
    <row r="238" spans="2:3" ht="13.5" hidden="1">
      <c r="B238" s="12"/>
      <c r="C238" s="12"/>
    </row>
    <row r="239" spans="2:3" ht="13.5" hidden="1">
      <c r="B239" s="12"/>
      <c r="C239" s="12"/>
    </row>
    <row r="240" spans="2:3" ht="13.5" hidden="1">
      <c r="B240" s="12"/>
      <c r="C240" s="12"/>
    </row>
    <row r="241" spans="2:3" ht="13.5" hidden="1">
      <c r="B241" s="12"/>
      <c r="C241" s="12"/>
    </row>
    <row r="242" spans="2:3" ht="13.5" hidden="1">
      <c r="B242" s="12"/>
      <c r="C242" s="12"/>
    </row>
    <row r="243" spans="2:3" ht="13.5" hidden="1">
      <c r="B243" s="12"/>
      <c r="C243" s="12"/>
    </row>
    <row r="244" spans="2:3" ht="13.5" hidden="1">
      <c r="B244" s="12"/>
      <c r="C244" s="12"/>
    </row>
    <row r="245" spans="2:3" ht="13.5" hidden="1">
      <c r="B245" s="12"/>
      <c r="C245" s="12"/>
    </row>
    <row r="246" spans="2:3" ht="13.5" hidden="1">
      <c r="B246" s="12"/>
      <c r="C246" s="12"/>
    </row>
    <row r="247" spans="2:3" ht="13.5" hidden="1">
      <c r="B247" s="12"/>
      <c r="C247" s="12"/>
    </row>
    <row r="248" spans="2:3" ht="13.5" hidden="1">
      <c r="B248" s="12"/>
      <c r="C248" s="12"/>
    </row>
    <row r="249" spans="2:3" ht="13.5" hidden="1">
      <c r="B249" s="12"/>
      <c r="C249" s="12"/>
    </row>
    <row r="250" spans="2:3" ht="13.5" hidden="1">
      <c r="B250" s="12"/>
      <c r="C250" s="12"/>
    </row>
    <row r="251" spans="2:3" ht="13.5" hidden="1">
      <c r="B251" s="12"/>
      <c r="C251" s="12"/>
    </row>
    <row r="252" spans="2:3" ht="13.5" hidden="1">
      <c r="B252" s="12"/>
      <c r="C252" s="12"/>
    </row>
    <row r="253" spans="2:3" ht="13.5" hidden="1">
      <c r="B253" s="12"/>
      <c r="C253" s="12"/>
    </row>
    <row r="254" spans="2:3" ht="13.5" hidden="1">
      <c r="B254" s="12"/>
      <c r="C254" s="12"/>
    </row>
    <row r="255" spans="2:3" ht="13.5" hidden="1">
      <c r="B255" s="12"/>
      <c r="C255" s="12"/>
    </row>
    <row r="256" spans="2:3" ht="13.5" hidden="1">
      <c r="B256" s="12"/>
      <c r="C256" s="12"/>
    </row>
    <row r="257" spans="2:3" ht="13.5" hidden="1">
      <c r="B257" s="12"/>
      <c r="C257" s="12"/>
    </row>
    <row r="258" spans="2:3" ht="13.5" hidden="1">
      <c r="B258" s="12"/>
      <c r="C258" s="12"/>
    </row>
    <row r="259" spans="2:3" ht="13.5" hidden="1">
      <c r="B259" s="12"/>
      <c r="C259" s="12"/>
    </row>
    <row r="260" spans="2:3" ht="13.5" hidden="1">
      <c r="B260" s="12"/>
      <c r="C260" s="12"/>
    </row>
    <row r="261" spans="2:3" ht="13.5" hidden="1">
      <c r="B261" s="12"/>
      <c r="C261" s="12"/>
    </row>
    <row r="262" spans="2:3" ht="13.5" hidden="1">
      <c r="B262" s="12"/>
      <c r="C262" s="12"/>
    </row>
    <row r="263" spans="2:3" ht="13.5" hidden="1">
      <c r="B263" s="12"/>
      <c r="C263" s="12"/>
    </row>
    <row r="264" spans="2:3" ht="13.5" hidden="1">
      <c r="B264" s="12"/>
      <c r="C264" s="12"/>
    </row>
    <row r="265" spans="2:3" ht="13.5" hidden="1">
      <c r="B265" s="12"/>
      <c r="C265" s="12"/>
    </row>
    <row r="266" spans="2:3" ht="13.5" hidden="1">
      <c r="B266" s="12"/>
      <c r="C266" s="12"/>
    </row>
    <row r="267" spans="2:3" ht="13.5" hidden="1">
      <c r="B267" s="12"/>
      <c r="C267" s="12"/>
    </row>
    <row r="268" spans="2:3" ht="13.5" hidden="1">
      <c r="B268" s="12"/>
      <c r="C268" s="12"/>
    </row>
    <row r="269" spans="2:3" ht="13.5" hidden="1">
      <c r="B269" s="12"/>
      <c r="C269" s="12"/>
    </row>
    <row r="270" spans="2:3" ht="13.5" hidden="1">
      <c r="B270" s="12"/>
      <c r="C270" s="12"/>
    </row>
    <row r="271" spans="2:3" ht="13.5" hidden="1">
      <c r="B271" s="12"/>
      <c r="C271" s="12"/>
    </row>
    <row r="272" spans="2:3" ht="13.5" hidden="1">
      <c r="B272" s="12"/>
      <c r="C272" s="12"/>
    </row>
    <row r="273" spans="2:3" ht="13.5" hidden="1">
      <c r="B273" s="12"/>
      <c r="C273" s="12"/>
    </row>
    <row r="274" spans="2:3" ht="13.5" hidden="1">
      <c r="B274" s="12"/>
      <c r="C274" s="12"/>
    </row>
    <row r="275" spans="2:3" ht="13.5" hidden="1">
      <c r="B275" s="12"/>
      <c r="C275" s="12"/>
    </row>
    <row r="276" spans="2:3" ht="13.5" hidden="1">
      <c r="B276" s="12"/>
      <c r="C276" s="12"/>
    </row>
    <row r="277" spans="2:3" ht="13.5" hidden="1">
      <c r="B277" s="12"/>
      <c r="C277" s="12"/>
    </row>
    <row r="278" spans="2:3" ht="13.5" hidden="1">
      <c r="B278" s="12"/>
      <c r="C278" s="12"/>
    </row>
    <row r="279" spans="2:3" ht="13.5" hidden="1">
      <c r="B279" s="12"/>
      <c r="C279" s="12"/>
    </row>
    <row r="280" spans="2:3" ht="13.5" hidden="1">
      <c r="B280" s="12"/>
      <c r="C280" s="12"/>
    </row>
    <row r="281" spans="2:3" ht="13.5" hidden="1">
      <c r="B281" s="12"/>
      <c r="C281" s="12"/>
    </row>
    <row r="282" spans="2:3" ht="13.5" hidden="1">
      <c r="B282" s="12"/>
      <c r="C282" s="12"/>
    </row>
    <row r="283" spans="2:3" ht="13.5" hidden="1">
      <c r="B283" s="12"/>
      <c r="C283" s="12"/>
    </row>
    <row r="284" spans="2:3" ht="13.5" hidden="1">
      <c r="B284" s="12"/>
      <c r="C284" s="12"/>
    </row>
    <row r="285" spans="2:3" ht="13.5" hidden="1">
      <c r="B285" s="12"/>
      <c r="C285" s="12"/>
    </row>
    <row r="286" spans="2:3" ht="13.5" hidden="1">
      <c r="B286" s="12"/>
      <c r="C286" s="12"/>
    </row>
    <row r="287" spans="2:3" ht="13.5" hidden="1">
      <c r="B287" s="12"/>
      <c r="C287" s="12"/>
    </row>
    <row r="288" spans="2:3" ht="13.5" hidden="1">
      <c r="B288" s="12"/>
      <c r="C288" s="12"/>
    </row>
    <row r="289" spans="2:3" ht="13.5" hidden="1">
      <c r="B289" s="12"/>
      <c r="C289" s="12"/>
    </row>
    <row r="290" spans="2:3" ht="13.5" hidden="1">
      <c r="B290" s="12"/>
      <c r="C290" s="12"/>
    </row>
    <row r="291" spans="2:3" ht="13.5" hidden="1">
      <c r="B291" s="12"/>
      <c r="C291" s="12"/>
    </row>
    <row r="292" spans="2:3" ht="13.5" hidden="1">
      <c r="B292" s="12"/>
      <c r="C292" s="12"/>
    </row>
    <row r="293" spans="2:3" ht="13.5" hidden="1">
      <c r="B293" s="12"/>
      <c r="C293" s="12"/>
    </row>
    <row r="294" spans="2:3" ht="13.5" hidden="1">
      <c r="B294" s="12"/>
      <c r="C294" s="12"/>
    </row>
    <row r="295" spans="2:3" ht="13.5" hidden="1">
      <c r="B295" s="12"/>
      <c r="C295" s="12"/>
    </row>
    <row r="296" spans="2:3" ht="13.5" hidden="1">
      <c r="B296" s="12"/>
      <c r="C296" s="12"/>
    </row>
    <row r="297" spans="2:3" ht="13.5" hidden="1">
      <c r="B297" s="12"/>
      <c r="C297" s="12"/>
    </row>
    <row r="298" spans="2:3" ht="13.5" hidden="1">
      <c r="B298" s="12"/>
      <c r="C298" s="12"/>
    </row>
    <row r="299" spans="2:3" ht="13.5" hidden="1">
      <c r="B299" s="12"/>
      <c r="C299" s="12"/>
    </row>
    <row r="300" spans="2:3" ht="13.5" hidden="1">
      <c r="B300" s="12"/>
      <c r="C300" s="12"/>
    </row>
    <row r="301" spans="2:3" ht="13.5" hidden="1">
      <c r="B301" s="12"/>
      <c r="C301" s="12"/>
    </row>
    <row r="302" spans="2:3" ht="13.5" hidden="1">
      <c r="B302" s="12"/>
      <c r="C302" s="12"/>
    </row>
    <row r="303" spans="2:3" ht="13.5" hidden="1">
      <c r="B303" s="12"/>
      <c r="C303" s="12"/>
    </row>
    <row r="304" spans="2:3" ht="13.5" hidden="1">
      <c r="B304" s="12"/>
      <c r="C304" s="12"/>
    </row>
    <row r="305" spans="2:3" ht="13.5" hidden="1">
      <c r="B305" s="12"/>
      <c r="C305" s="12"/>
    </row>
    <row r="306" spans="2:3" ht="13.5" hidden="1">
      <c r="B306" s="12"/>
      <c r="C306" s="12"/>
    </row>
    <row r="307" spans="2:3" ht="13.5" hidden="1">
      <c r="B307" s="12"/>
      <c r="C307" s="12"/>
    </row>
    <row r="308" spans="2:3" ht="13.5" hidden="1">
      <c r="B308" s="12"/>
      <c r="C308" s="12"/>
    </row>
    <row r="309" spans="2:3" ht="13.5" hidden="1">
      <c r="B309" s="12"/>
      <c r="C309" s="12"/>
    </row>
    <row r="310" spans="2:3" ht="13.5" hidden="1">
      <c r="B310" s="12"/>
      <c r="C310" s="12"/>
    </row>
    <row r="311" spans="2:3" ht="13.5" hidden="1">
      <c r="B311" s="12"/>
      <c r="C311" s="12"/>
    </row>
    <row r="312" spans="2:3" ht="13.5" hidden="1">
      <c r="B312" s="12"/>
      <c r="C312" s="12"/>
    </row>
    <row r="313" spans="2:3" ht="13.5" hidden="1">
      <c r="B313" s="12"/>
      <c r="C313" s="12"/>
    </row>
    <row r="314" spans="2:3" ht="13.5" hidden="1">
      <c r="B314" s="12"/>
      <c r="C314" s="12"/>
    </row>
    <row r="315" spans="2:3" ht="13.5" hidden="1">
      <c r="B315" s="12"/>
      <c r="C315" s="12"/>
    </row>
    <row r="316" spans="2:3" ht="13.5" hidden="1">
      <c r="B316" s="12"/>
      <c r="C316" s="12"/>
    </row>
    <row r="317" spans="2:3" ht="13.5" hidden="1">
      <c r="B317" s="12"/>
      <c r="C317" s="12"/>
    </row>
    <row r="318" spans="2:3" ht="13.5" hidden="1">
      <c r="B318" s="12"/>
      <c r="C318" s="12"/>
    </row>
    <row r="319" spans="2:3" ht="13.5" hidden="1">
      <c r="B319" s="12"/>
      <c r="C319" s="12"/>
    </row>
    <row r="320" spans="2:3" ht="13.5" hidden="1">
      <c r="B320" s="12"/>
      <c r="C320" s="12"/>
    </row>
    <row r="321" spans="2:3" ht="13.5" hidden="1">
      <c r="B321" s="12"/>
      <c r="C321" s="12"/>
    </row>
    <row r="322" spans="2:3" ht="13.5" hidden="1">
      <c r="B322" s="12"/>
      <c r="C322" s="12"/>
    </row>
    <row r="323" spans="2:3" ht="13.5" hidden="1">
      <c r="B323" s="12"/>
      <c r="C323" s="12"/>
    </row>
    <row r="324" spans="2:3" ht="13.5" hidden="1">
      <c r="B324" s="12"/>
      <c r="C324" s="12"/>
    </row>
    <row r="325" spans="2:3" ht="13.5" hidden="1">
      <c r="B325" s="12"/>
      <c r="C325" s="12"/>
    </row>
    <row r="326" spans="2:3" ht="13.5" hidden="1">
      <c r="B326" s="12"/>
      <c r="C326" s="12"/>
    </row>
    <row r="327" spans="2:3" ht="13.5" hidden="1">
      <c r="B327" s="12"/>
      <c r="C327" s="12"/>
    </row>
    <row r="328" spans="2:3" ht="13.5" hidden="1">
      <c r="B328" s="12"/>
      <c r="C328" s="12"/>
    </row>
    <row r="329" spans="2:3" ht="13.5" hidden="1">
      <c r="B329" s="12"/>
      <c r="C329" s="12"/>
    </row>
    <row r="330" spans="2:3" ht="13.5" hidden="1">
      <c r="B330" s="12"/>
      <c r="C330" s="12"/>
    </row>
    <row r="331" spans="2:3" ht="13.5" hidden="1">
      <c r="B331" s="12"/>
      <c r="C331" s="12"/>
    </row>
    <row r="332" spans="2:3" ht="13.5" hidden="1">
      <c r="B332" s="12"/>
      <c r="C332" s="12"/>
    </row>
    <row r="333" spans="2:3" ht="13.5" hidden="1">
      <c r="B333" s="12"/>
      <c r="C333" s="12"/>
    </row>
    <row r="334" spans="2:3" ht="13.5" hidden="1">
      <c r="B334" s="12"/>
      <c r="C334" s="12"/>
    </row>
    <row r="335" spans="2:3" ht="13.5" hidden="1">
      <c r="B335" s="12"/>
      <c r="C335" s="12"/>
    </row>
    <row r="336" spans="2:3" ht="13.5" hidden="1">
      <c r="B336" s="12"/>
      <c r="C336" s="12"/>
    </row>
    <row r="337" spans="2:3" ht="13.5" hidden="1">
      <c r="B337" s="12"/>
      <c r="C337" s="12"/>
    </row>
    <row r="338" spans="2:3" ht="13.5" hidden="1">
      <c r="B338" s="12"/>
      <c r="C338" s="12"/>
    </row>
    <row r="339" spans="2:3" ht="13.5" hidden="1">
      <c r="B339" s="12"/>
      <c r="C339" s="12"/>
    </row>
    <row r="340" spans="2:3" ht="13.5" hidden="1">
      <c r="B340" s="12"/>
      <c r="C340" s="12"/>
    </row>
    <row r="341" spans="2:3" ht="13.5" hidden="1">
      <c r="B341" s="12"/>
      <c r="C341" s="12"/>
    </row>
    <row r="342" spans="2:3" ht="13.5" hidden="1">
      <c r="B342" s="12"/>
      <c r="C342" s="12"/>
    </row>
    <row r="343" spans="2:3" ht="13.5" hidden="1">
      <c r="B343" s="12"/>
      <c r="C343" s="12"/>
    </row>
    <row r="344" spans="2:3" ht="13.5" hidden="1">
      <c r="B344" s="12"/>
      <c r="C344" s="12"/>
    </row>
    <row r="345" spans="2:3" ht="13.5" hidden="1">
      <c r="B345" s="12"/>
      <c r="C345" s="12"/>
    </row>
    <row r="346" spans="2:3" ht="13.5" hidden="1">
      <c r="B346" s="12"/>
      <c r="C346" s="12"/>
    </row>
    <row r="347" spans="2:3" ht="13.5" hidden="1">
      <c r="B347" s="12"/>
      <c r="C347" s="12"/>
    </row>
    <row r="421" ht="13.5"/>
    <row r="422" ht="13.5"/>
    <row r="423" ht="13.5"/>
    <row r="424" ht="13.5"/>
  </sheetData>
  <sheetProtection/>
  <mergeCells count="138">
    <mergeCell ref="A60:K60"/>
    <mergeCell ref="A46:K46"/>
    <mergeCell ref="A95:K95"/>
    <mergeCell ref="G72:K72"/>
    <mergeCell ref="A72:B72"/>
    <mergeCell ref="A74:H74"/>
    <mergeCell ref="A70:B70"/>
    <mergeCell ref="C71:D71"/>
    <mergeCell ref="A77:K77"/>
    <mergeCell ref="C84:G84"/>
    <mergeCell ref="C81:G81"/>
    <mergeCell ref="C82:G82"/>
    <mergeCell ref="A69:B69"/>
    <mergeCell ref="C65:G65"/>
    <mergeCell ref="C66:G66"/>
    <mergeCell ref="C68:G68"/>
    <mergeCell ref="A73:K73"/>
    <mergeCell ref="A75:K75"/>
    <mergeCell ref="G69:K69"/>
    <mergeCell ref="C69:D69"/>
    <mergeCell ref="E69:F69"/>
    <mergeCell ref="A23:K23"/>
    <mergeCell ref="A25:K25"/>
    <mergeCell ref="A28:K28"/>
    <mergeCell ref="G37:H37"/>
    <mergeCell ref="E40:F40"/>
    <mergeCell ref="A55:K55"/>
    <mergeCell ref="E37:F37"/>
    <mergeCell ref="B41:D41"/>
    <mergeCell ref="E41:F41"/>
    <mergeCell ref="G41:H41"/>
    <mergeCell ref="A208:K208"/>
    <mergeCell ref="A102:H102"/>
    <mergeCell ref="A107:H107"/>
    <mergeCell ref="E120:K129"/>
    <mergeCell ref="A100:K100"/>
    <mergeCell ref="A108:K108"/>
    <mergeCell ref="A117:K117"/>
    <mergeCell ref="A114:K114"/>
    <mergeCell ref="A116:K116"/>
    <mergeCell ref="E89:F89"/>
    <mergeCell ref="E88:F88"/>
    <mergeCell ref="H78:K79"/>
    <mergeCell ref="A111:D112"/>
    <mergeCell ref="A103:H103"/>
    <mergeCell ref="E130:K142"/>
    <mergeCell ref="D105:K105"/>
    <mergeCell ref="A115:K115"/>
    <mergeCell ref="A104:H104"/>
    <mergeCell ref="A105:C105"/>
    <mergeCell ref="A98:K98"/>
    <mergeCell ref="A47:K47"/>
    <mergeCell ref="B53:K53"/>
    <mergeCell ref="B54:K54"/>
    <mergeCell ref="H61:K62"/>
    <mergeCell ref="A90:K90"/>
    <mergeCell ref="C79:G79"/>
    <mergeCell ref="C88:D88"/>
    <mergeCell ref="C80:G80"/>
    <mergeCell ref="A71:B71"/>
    <mergeCell ref="A10:K10"/>
    <mergeCell ref="A12:K12"/>
    <mergeCell ref="A33:K33"/>
    <mergeCell ref="A34:K34"/>
    <mergeCell ref="C67:G67"/>
    <mergeCell ref="E36:F36"/>
    <mergeCell ref="B39:D39"/>
    <mergeCell ref="E38:F38"/>
    <mergeCell ref="C62:G62"/>
    <mergeCell ref="E39:F39"/>
    <mergeCell ref="A1:K1"/>
    <mergeCell ref="A5:K5"/>
    <mergeCell ref="B8:K8"/>
    <mergeCell ref="B9:K9"/>
    <mergeCell ref="A2:K2"/>
    <mergeCell ref="B3:K3"/>
    <mergeCell ref="B4:K4"/>
    <mergeCell ref="A7:K7"/>
    <mergeCell ref="F14:G14"/>
    <mergeCell ref="A91:H91"/>
    <mergeCell ref="C86:D86"/>
    <mergeCell ref="A87:B87"/>
    <mergeCell ref="A86:B86"/>
    <mergeCell ref="A78:A80"/>
    <mergeCell ref="C70:K70"/>
    <mergeCell ref="G71:K71"/>
    <mergeCell ref="E72:F72"/>
    <mergeCell ref="A43:H43"/>
    <mergeCell ref="A97:H97"/>
    <mergeCell ref="A92:K92"/>
    <mergeCell ref="A89:B89"/>
    <mergeCell ref="G89:K89"/>
    <mergeCell ref="A88:B88"/>
    <mergeCell ref="C85:G85"/>
    <mergeCell ref="A94:K94"/>
    <mergeCell ref="E86:F86"/>
    <mergeCell ref="C89:D89"/>
    <mergeCell ref="A81:B85"/>
    <mergeCell ref="G86:K86"/>
    <mergeCell ref="C87:K87"/>
    <mergeCell ref="G88:K88"/>
    <mergeCell ref="C78:G78"/>
    <mergeCell ref="B38:D38"/>
    <mergeCell ref="G40:H40"/>
    <mergeCell ref="B40:D40"/>
    <mergeCell ref="C72:D72"/>
    <mergeCell ref="E71:F71"/>
    <mergeCell ref="C83:G83"/>
    <mergeCell ref="C64:G64"/>
    <mergeCell ref="A64:B68"/>
    <mergeCell ref="C61:G61"/>
    <mergeCell ref="A50:G50"/>
    <mergeCell ref="G39:H39"/>
    <mergeCell ref="A58:K58"/>
    <mergeCell ref="A57:H57"/>
    <mergeCell ref="A49:K49"/>
    <mergeCell ref="A52:K52"/>
    <mergeCell ref="A61:A63"/>
    <mergeCell ref="A16:B16"/>
    <mergeCell ref="C16:G16"/>
    <mergeCell ref="A19:H19"/>
    <mergeCell ref="A22:H22"/>
    <mergeCell ref="A17:D17"/>
    <mergeCell ref="C63:G63"/>
    <mergeCell ref="A44:K44"/>
    <mergeCell ref="B36:D36"/>
    <mergeCell ref="G38:H38"/>
    <mergeCell ref="B37:D37"/>
    <mergeCell ref="C13:G13"/>
    <mergeCell ref="A20:K20"/>
    <mergeCell ref="D15:G15"/>
    <mergeCell ref="A26:G26"/>
    <mergeCell ref="E17:G17"/>
    <mergeCell ref="G36:H36"/>
    <mergeCell ref="A29:G29"/>
    <mergeCell ref="A31:G31"/>
    <mergeCell ref="A13:B13"/>
    <mergeCell ref="A14:B15"/>
  </mergeCells>
  <printOptions/>
  <pageMargins left="0.75" right="0.75" top="1" bottom="1" header="0.512" footer="0.51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27"/>
  <sheetViews>
    <sheetView workbookViewId="0" topLeftCell="A1">
      <selection activeCell="A1" sqref="A1"/>
    </sheetView>
  </sheetViews>
  <sheetFormatPr defaultColWidth="0" defaultRowHeight="13.5" zeroHeight="1"/>
  <cols>
    <col min="1" max="1" width="3.125" style="103" customWidth="1"/>
    <col min="2" max="2" width="6.625" style="103" customWidth="1"/>
    <col min="3" max="3" width="13.625" style="103" customWidth="1"/>
    <col min="4" max="4" width="3.125" style="103" customWidth="1"/>
    <col min="5" max="5" width="19.625" style="103" customWidth="1"/>
    <col min="6" max="6" width="3.125" style="103" customWidth="1"/>
    <col min="7" max="7" width="19.625" style="103" customWidth="1"/>
    <col min="8" max="8" width="3.125" style="103" customWidth="1"/>
    <col min="9" max="9" width="13.625" style="103" customWidth="1"/>
    <col min="10" max="10" width="6.625" style="103" customWidth="1"/>
    <col min="11" max="11" width="3.125" style="103" customWidth="1"/>
    <col min="12" max="12" width="19.625" style="103" customWidth="1"/>
    <col min="13" max="13" width="3.125" style="103" customWidth="1"/>
    <col min="14" max="14" width="8.625" style="103" customWidth="1"/>
    <col min="15" max="15" width="11.625" style="103" customWidth="1"/>
    <col min="16" max="16" width="1.625" style="103" customWidth="1"/>
    <col min="17" max="16384" width="9.00390625" style="103" hidden="1" customWidth="1"/>
  </cols>
  <sheetData>
    <row r="1" spans="1:15" ht="30" customHeight="1" thickBot="1" thickTop="1">
      <c r="A1" s="39"/>
      <c r="B1" s="39"/>
      <c r="N1" s="299" t="s">
        <v>225</v>
      </c>
      <c r="O1" s="105" t="s">
        <v>219</v>
      </c>
    </row>
    <row r="2" spans="5:15" ht="22.5" thickTop="1">
      <c r="E2" s="842" t="s">
        <v>267</v>
      </c>
      <c r="F2" s="842"/>
      <c r="G2" s="842"/>
      <c r="H2" s="842"/>
      <c r="I2" s="842"/>
      <c r="J2" s="842"/>
      <c r="K2" s="842"/>
      <c r="L2" s="842"/>
      <c r="O2" s="106" t="s">
        <v>217</v>
      </c>
    </row>
    <row r="3" spans="1:12" ht="24">
      <c r="A3" s="902" t="s">
        <v>227</v>
      </c>
      <c r="B3" s="902"/>
      <c r="C3" s="902"/>
      <c r="F3" s="300"/>
      <c r="G3" s="300"/>
      <c r="H3" s="300"/>
      <c r="I3" s="300"/>
      <c r="J3" s="300"/>
      <c r="K3" s="267"/>
      <c r="L3" s="267"/>
    </row>
    <row r="4" spans="1:12" ht="8.25" customHeight="1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1:15" ht="30" customHeight="1">
      <c r="A5" s="429" t="s">
        <v>22</v>
      </c>
      <c r="B5" s="429"/>
      <c r="C5" s="831">
        <f>IF('入力用シート'!B8="","",'入力用シート'!B8)</f>
      </c>
      <c r="D5" s="831"/>
      <c r="E5" s="831"/>
      <c r="F5" s="831"/>
      <c r="G5" s="831"/>
      <c r="H5" s="268"/>
      <c r="I5" s="268"/>
      <c r="K5" s="906" t="str">
        <f>IF('入力用シート'!B53="","指揮","指揮　"&amp;'入力用シート'!B53)</f>
        <v>指揮</v>
      </c>
      <c r="L5" s="906"/>
      <c r="M5" s="906"/>
      <c r="N5" s="906"/>
      <c r="O5" s="906"/>
    </row>
    <row r="6" spans="1:15" ht="19.5" customHeight="1">
      <c r="A6" s="903" t="s">
        <v>116</v>
      </c>
      <c r="B6" s="903"/>
      <c r="C6" s="825">
        <f>IF('入力用シート'!C61="",IF('入力用シート'!C63="","",'入力用シート'!C63),'入力用シート'!C61)</f>
      </c>
      <c r="D6" s="825"/>
      <c r="E6" s="825"/>
      <c r="F6" s="825"/>
      <c r="G6" s="825"/>
      <c r="H6" s="167"/>
      <c r="I6" s="269"/>
      <c r="K6" s="907" t="str">
        <f>IF('入力用シート'!C69="",IF('入力用シート'!G69="","作曲","作曲　"&amp;'入力用シート'!G69),"作曲　"&amp;'入力用シート'!C69)</f>
        <v>作曲</v>
      </c>
      <c r="L6" s="907"/>
      <c r="M6" s="907"/>
      <c r="N6" s="907"/>
      <c r="O6" s="907"/>
    </row>
    <row r="7" spans="1:15" ht="19.5" customHeight="1">
      <c r="A7" s="429"/>
      <c r="B7" s="429"/>
      <c r="C7" s="826"/>
      <c r="D7" s="826"/>
      <c r="E7" s="826"/>
      <c r="F7" s="826"/>
      <c r="G7" s="826"/>
      <c r="H7" s="167"/>
      <c r="I7" s="269"/>
      <c r="K7" s="908" t="str">
        <f>IF('入力用シート'!C71="",IF('入力用シート'!G71="","編曲","編曲　"&amp;'入力用シート'!G71),"編曲　"&amp;'入力用シート'!C71)</f>
        <v>編曲</v>
      </c>
      <c r="L7" s="908"/>
      <c r="M7" s="908"/>
      <c r="N7" s="908"/>
      <c r="O7" s="908"/>
    </row>
    <row r="8" spans="1:15" ht="19.5" customHeight="1">
      <c r="A8" s="903" t="s">
        <v>118</v>
      </c>
      <c r="B8" s="903"/>
      <c r="C8" s="825">
        <f>IF('入力用シート'!C78="",IF('入力用シート'!C80="","",'入力用シート'!C80),'入力用シート'!C78)</f>
      </c>
      <c r="D8" s="825"/>
      <c r="E8" s="825"/>
      <c r="F8" s="825"/>
      <c r="G8" s="825"/>
      <c r="H8" s="167"/>
      <c r="I8" s="269"/>
      <c r="K8" s="906" t="str">
        <f>IF('入力用シート'!C72="",IF('入力用シート'!G72="","出版","出版　"&amp;'入力用シート'!G72),"出版　"&amp;'入力用シート'!C72)</f>
        <v>出版</v>
      </c>
      <c r="L8" s="906"/>
      <c r="M8" s="906"/>
      <c r="N8" s="906"/>
      <c r="O8" s="906"/>
    </row>
    <row r="9" spans="1:15" ht="19.5" customHeight="1">
      <c r="A9" s="904"/>
      <c r="B9" s="904"/>
      <c r="C9" s="905"/>
      <c r="D9" s="905"/>
      <c r="E9" s="905"/>
      <c r="F9" s="905"/>
      <c r="G9" s="905"/>
      <c r="H9" s="167"/>
      <c r="I9" s="269"/>
      <c r="K9" s="907" t="str">
        <f>IF('入力用シート'!C86="",IF('入力用シート'!G86="","作曲","作曲　"&amp;'入力用シート'!G86),"作曲　"&amp;'入力用シート'!C86)</f>
        <v>作曲</v>
      </c>
      <c r="L9" s="907"/>
      <c r="M9" s="907"/>
      <c r="N9" s="907"/>
      <c r="O9" s="907"/>
    </row>
    <row r="10" spans="1:15" ht="19.5" customHeight="1">
      <c r="A10" s="301"/>
      <c r="B10" s="301"/>
      <c r="C10" s="301"/>
      <c r="D10" s="301"/>
      <c r="E10" s="301"/>
      <c r="F10" s="301"/>
      <c r="G10" s="301"/>
      <c r="H10" s="167"/>
      <c r="I10" s="269"/>
      <c r="K10" s="908" t="str">
        <f>IF('入力用シート'!C88="",IF('入力用シート'!G88="","編曲","編曲　"&amp;'入力用シート'!G88),"編曲　"&amp;'入力用シート'!C88)</f>
        <v>編曲</v>
      </c>
      <c r="L10" s="908"/>
      <c r="M10" s="908"/>
      <c r="N10" s="908"/>
      <c r="O10" s="908"/>
    </row>
    <row r="11" spans="1:15" ht="19.5" customHeight="1">
      <c r="A11" s="904" t="s">
        <v>70</v>
      </c>
      <c r="B11" s="904"/>
      <c r="C11" s="828" t="str">
        <f>IF('入力用シート'!G111="","名",'入力用シート'!G111&amp;"　　名")</f>
        <v>名</v>
      </c>
      <c r="D11" s="302"/>
      <c r="E11" s="302"/>
      <c r="F11" s="302"/>
      <c r="G11" s="302"/>
      <c r="H11" s="167"/>
      <c r="I11" s="269"/>
      <c r="K11" s="906" t="str">
        <f>IF('入力用シート'!C89="",IF('入力用シート'!G89="","出版","出版　"&amp;'入力用シート'!G89),"出版　"&amp;'入力用シート'!C89)</f>
        <v>出版</v>
      </c>
      <c r="L11" s="906"/>
      <c r="M11" s="906"/>
      <c r="N11" s="906"/>
      <c r="O11" s="906"/>
    </row>
    <row r="12" spans="1:15" ht="19.5" customHeight="1">
      <c r="A12" s="429"/>
      <c r="B12" s="429"/>
      <c r="C12" s="829"/>
      <c r="D12" s="167"/>
      <c r="E12" s="167"/>
      <c r="F12" s="167"/>
      <c r="G12" s="167"/>
      <c r="H12" s="167"/>
      <c r="I12" s="269"/>
      <c r="K12" s="273"/>
      <c r="L12" s="273"/>
      <c r="M12" s="273"/>
      <c r="N12" s="273"/>
      <c r="O12" s="273"/>
    </row>
    <row r="13" ht="6.75" customHeight="1" thickBot="1"/>
    <row r="14" spans="1:15" ht="24" customHeight="1" thickBot="1">
      <c r="A14" s="833" t="s">
        <v>30</v>
      </c>
      <c r="B14" s="830"/>
      <c r="C14" s="830"/>
      <c r="D14" s="830" t="s">
        <v>30</v>
      </c>
      <c r="E14" s="830"/>
      <c r="F14" s="830" t="s">
        <v>30</v>
      </c>
      <c r="G14" s="830"/>
      <c r="H14" s="830" t="s">
        <v>30</v>
      </c>
      <c r="I14" s="830"/>
      <c r="J14" s="830"/>
      <c r="K14" s="830" t="s">
        <v>30</v>
      </c>
      <c r="L14" s="830"/>
      <c r="M14" s="837" t="s">
        <v>30</v>
      </c>
      <c r="N14" s="838"/>
      <c r="O14" s="839"/>
    </row>
    <row r="15" spans="1:15" ht="24" customHeight="1" thickTop="1">
      <c r="A15" s="274">
        <v>1</v>
      </c>
      <c r="B15" s="820">
        <f aca="true" t="shared" si="0" ref="B15:B25">IF(VLOOKUP(A15,名簿,2,0)="","",VLOOKUP(A15,名簿,2,0))</f>
      </c>
      <c r="C15" s="820"/>
      <c r="D15" s="275">
        <v>2</v>
      </c>
      <c r="E15" s="276">
        <f aca="true" t="shared" si="1" ref="E15:E25">IF(VLOOKUP(D15,名簿,2,0)="","",VLOOKUP(D15,名簿,2,0))</f>
      </c>
      <c r="F15" s="275">
        <v>3</v>
      </c>
      <c r="G15" s="276">
        <f aca="true" t="shared" si="2" ref="G15:G25">IF(VLOOKUP(F15,名簿,2,0)="","",VLOOKUP(F15,名簿,2,0))</f>
      </c>
      <c r="H15" s="275">
        <v>4</v>
      </c>
      <c r="I15" s="820">
        <f aca="true" t="shared" si="3" ref="I15:I25">IF(VLOOKUP(H15,名簿,2,0)="","",VLOOKUP(H15,名簿,2,0))</f>
      </c>
      <c r="J15" s="820"/>
      <c r="K15" s="275">
        <v>5</v>
      </c>
      <c r="L15" s="276">
        <f aca="true" t="shared" si="4" ref="L15:L25">IF(VLOOKUP(K15,名簿,2,0)="","",VLOOKUP(K15,名簿,2,0))</f>
      </c>
      <c r="M15" s="277">
        <v>6</v>
      </c>
      <c r="N15" s="821">
        <f aca="true" t="shared" si="5" ref="N15:N25">IF(VLOOKUP(M15,名簿,2,0)="","",VLOOKUP(M15,名簿,2,0))</f>
      </c>
      <c r="O15" s="822"/>
    </row>
    <row r="16" spans="1:15" ht="24" customHeight="1">
      <c r="A16" s="278">
        <v>7</v>
      </c>
      <c r="B16" s="818">
        <f t="shared" si="0"/>
      </c>
      <c r="C16" s="818"/>
      <c r="D16" s="279">
        <v>8</v>
      </c>
      <c r="E16" s="280">
        <f t="shared" si="1"/>
      </c>
      <c r="F16" s="279">
        <v>9</v>
      </c>
      <c r="G16" s="280">
        <f t="shared" si="2"/>
      </c>
      <c r="H16" s="279">
        <v>10</v>
      </c>
      <c r="I16" s="818">
        <f t="shared" si="3"/>
      </c>
      <c r="J16" s="818"/>
      <c r="K16" s="279">
        <v>11</v>
      </c>
      <c r="L16" s="280">
        <f t="shared" si="4"/>
      </c>
      <c r="M16" s="279">
        <v>12</v>
      </c>
      <c r="N16" s="818">
        <f t="shared" si="5"/>
      </c>
      <c r="O16" s="819"/>
    </row>
    <row r="17" spans="1:15" ht="24" customHeight="1">
      <c r="A17" s="278">
        <v>13</v>
      </c>
      <c r="B17" s="818">
        <f t="shared" si="0"/>
      </c>
      <c r="C17" s="818"/>
      <c r="D17" s="279">
        <v>14</v>
      </c>
      <c r="E17" s="280">
        <f t="shared" si="1"/>
      </c>
      <c r="F17" s="279">
        <v>15</v>
      </c>
      <c r="G17" s="280">
        <f t="shared" si="2"/>
      </c>
      <c r="H17" s="279">
        <v>16</v>
      </c>
      <c r="I17" s="818">
        <f t="shared" si="3"/>
      </c>
      <c r="J17" s="818"/>
      <c r="K17" s="279">
        <v>17</v>
      </c>
      <c r="L17" s="280">
        <f t="shared" si="4"/>
      </c>
      <c r="M17" s="279">
        <v>18</v>
      </c>
      <c r="N17" s="818">
        <f t="shared" si="5"/>
      </c>
      <c r="O17" s="819"/>
    </row>
    <row r="18" spans="1:15" ht="24" customHeight="1">
      <c r="A18" s="278">
        <v>19</v>
      </c>
      <c r="B18" s="818">
        <f t="shared" si="0"/>
      </c>
      <c r="C18" s="818"/>
      <c r="D18" s="279">
        <v>20</v>
      </c>
      <c r="E18" s="280">
        <f t="shared" si="1"/>
      </c>
      <c r="F18" s="279">
        <v>21</v>
      </c>
      <c r="G18" s="280">
        <f t="shared" si="2"/>
      </c>
      <c r="H18" s="279">
        <v>22</v>
      </c>
      <c r="I18" s="818">
        <f t="shared" si="3"/>
      </c>
      <c r="J18" s="818"/>
      <c r="K18" s="279">
        <v>23</v>
      </c>
      <c r="L18" s="280">
        <f t="shared" si="4"/>
      </c>
      <c r="M18" s="279">
        <v>24</v>
      </c>
      <c r="N18" s="818">
        <f t="shared" si="5"/>
      </c>
      <c r="O18" s="819"/>
    </row>
    <row r="19" spans="1:15" ht="24" customHeight="1">
      <c r="A19" s="278">
        <v>25</v>
      </c>
      <c r="B19" s="818">
        <f t="shared" si="0"/>
      </c>
      <c r="C19" s="818"/>
      <c r="D19" s="279">
        <v>26</v>
      </c>
      <c r="E19" s="280">
        <f t="shared" si="1"/>
      </c>
      <c r="F19" s="279">
        <v>27</v>
      </c>
      <c r="G19" s="280">
        <f t="shared" si="2"/>
      </c>
      <c r="H19" s="279">
        <v>28</v>
      </c>
      <c r="I19" s="818">
        <f t="shared" si="3"/>
      </c>
      <c r="J19" s="818"/>
      <c r="K19" s="279">
        <v>29</v>
      </c>
      <c r="L19" s="280">
        <f t="shared" si="4"/>
      </c>
      <c r="M19" s="279">
        <v>30</v>
      </c>
      <c r="N19" s="818">
        <f t="shared" si="5"/>
      </c>
      <c r="O19" s="819"/>
    </row>
    <row r="20" spans="1:15" ht="24" customHeight="1">
      <c r="A20" s="278">
        <v>31</v>
      </c>
      <c r="B20" s="818">
        <f t="shared" si="0"/>
      </c>
      <c r="C20" s="818"/>
      <c r="D20" s="279">
        <v>32</v>
      </c>
      <c r="E20" s="280">
        <f t="shared" si="1"/>
      </c>
      <c r="F20" s="279">
        <v>33</v>
      </c>
      <c r="G20" s="280">
        <f t="shared" si="2"/>
      </c>
      <c r="H20" s="279">
        <v>34</v>
      </c>
      <c r="I20" s="818">
        <f t="shared" si="3"/>
      </c>
      <c r="J20" s="818"/>
      <c r="K20" s="279">
        <v>35</v>
      </c>
      <c r="L20" s="280">
        <f t="shared" si="4"/>
      </c>
      <c r="M20" s="279">
        <v>36</v>
      </c>
      <c r="N20" s="818">
        <f t="shared" si="5"/>
      </c>
      <c r="O20" s="819"/>
    </row>
    <row r="21" spans="1:15" ht="24" customHeight="1">
      <c r="A21" s="278">
        <v>37</v>
      </c>
      <c r="B21" s="818">
        <f t="shared" si="0"/>
      </c>
      <c r="C21" s="818"/>
      <c r="D21" s="279">
        <v>38</v>
      </c>
      <c r="E21" s="280">
        <f t="shared" si="1"/>
      </c>
      <c r="F21" s="279">
        <v>39</v>
      </c>
      <c r="G21" s="280">
        <f t="shared" si="2"/>
      </c>
      <c r="H21" s="279">
        <v>40</v>
      </c>
      <c r="I21" s="818">
        <f t="shared" si="3"/>
      </c>
      <c r="J21" s="818"/>
      <c r="K21" s="279">
        <v>41</v>
      </c>
      <c r="L21" s="280">
        <f t="shared" si="4"/>
      </c>
      <c r="M21" s="279">
        <v>42</v>
      </c>
      <c r="N21" s="818">
        <f t="shared" si="5"/>
      </c>
      <c r="O21" s="819"/>
    </row>
    <row r="22" spans="1:15" ht="24" customHeight="1">
      <c r="A22" s="278">
        <v>43</v>
      </c>
      <c r="B22" s="818">
        <f t="shared" si="0"/>
      </c>
      <c r="C22" s="818"/>
      <c r="D22" s="279">
        <v>44</v>
      </c>
      <c r="E22" s="280">
        <f t="shared" si="1"/>
      </c>
      <c r="F22" s="279">
        <v>45</v>
      </c>
      <c r="G22" s="280">
        <f t="shared" si="2"/>
      </c>
      <c r="H22" s="279">
        <v>46</v>
      </c>
      <c r="I22" s="818">
        <f t="shared" si="3"/>
      </c>
      <c r="J22" s="818"/>
      <c r="K22" s="279">
        <v>47</v>
      </c>
      <c r="L22" s="280">
        <f t="shared" si="4"/>
      </c>
      <c r="M22" s="279">
        <v>48</v>
      </c>
      <c r="N22" s="818">
        <f t="shared" si="5"/>
      </c>
      <c r="O22" s="819"/>
    </row>
    <row r="23" spans="1:15" ht="24" customHeight="1">
      <c r="A23" s="278">
        <v>49</v>
      </c>
      <c r="B23" s="818">
        <f t="shared" si="0"/>
      </c>
      <c r="C23" s="818"/>
      <c r="D23" s="279">
        <v>50</v>
      </c>
      <c r="E23" s="280">
        <f t="shared" si="1"/>
      </c>
      <c r="F23" s="279">
        <v>51</v>
      </c>
      <c r="G23" s="280">
        <f t="shared" si="2"/>
      </c>
      <c r="H23" s="279">
        <v>52</v>
      </c>
      <c r="I23" s="818">
        <f t="shared" si="3"/>
      </c>
      <c r="J23" s="818"/>
      <c r="K23" s="279">
        <v>53</v>
      </c>
      <c r="L23" s="280">
        <f t="shared" si="4"/>
      </c>
      <c r="M23" s="279">
        <v>54</v>
      </c>
      <c r="N23" s="818">
        <f t="shared" si="5"/>
      </c>
      <c r="O23" s="819"/>
    </row>
    <row r="24" spans="1:15" ht="24" customHeight="1">
      <c r="A24" s="278">
        <v>55</v>
      </c>
      <c r="B24" s="818">
        <f t="shared" si="0"/>
      </c>
      <c r="C24" s="818"/>
      <c r="D24" s="279">
        <v>56</v>
      </c>
      <c r="E24" s="280">
        <f t="shared" si="1"/>
      </c>
      <c r="F24" s="279">
        <v>57</v>
      </c>
      <c r="G24" s="280">
        <f t="shared" si="2"/>
      </c>
      <c r="H24" s="279">
        <v>58</v>
      </c>
      <c r="I24" s="818">
        <f t="shared" si="3"/>
      </c>
      <c r="J24" s="818"/>
      <c r="K24" s="279">
        <v>59</v>
      </c>
      <c r="L24" s="280">
        <f t="shared" si="4"/>
      </c>
      <c r="M24" s="279">
        <v>60</v>
      </c>
      <c r="N24" s="818">
        <f t="shared" si="5"/>
      </c>
      <c r="O24" s="819"/>
    </row>
    <row r="25" spans="1:15" ht="24" customHeight="1" thickBot="1">
      <c r="A25" s="281">
        <v>61</v>
      </c>
      <c r="B25" s="832">
        <f t="shared" si="0"/>
      </c>
      <c r="C25" s="832"/>
      <c r="D25" s="282">
        <v>62</v>
      </c>
      <c r="E25" s="283">
        <f t="shared" si="1"/>
      </c>
      <c r="F25" s="282">
        <v>63</v>
      </c>
      <c r="G25" s="283">
        <f t="shared" si="2"/>
      </c>
      <c r="H25" s="282">
        <v>64</v>
      </c>
      <c r="I25" s="832">
        <f t="shared" si="3"/>
      </c>
      <c r="J25" s="832"/>
      <c r="K25" s="282">
        <v>65</v>
      </c>
      <c r="L25" s="283">
        <f t="shared" si="4"/>
      </c>
      <c r="M25" s="282">
        <v>66</v>
      </c>
      <c r="N25" s="832">
        <f t="shared" si="5"/>
      </c>
      <c r="O25" s="901"/>
    </row>
    <row r="26" ht="13.5">
      <c r="A26" s="103" t="s">
        <v>117</v>
      </c>
    </row>
    <row r="27" ht="13.5">
      <c r="A27" s="103" t="s">
        <v>228</v>
      </c>
    </row>
    <row r="28" ht="13.5"/>
  </sheetData>
  <sheetProtection sheet="1"/>
  <mergeCells count="56">
    <mergeCell ref="E2:L2"/>
    <mergeCell ref="C11:C12"/>
    <mergeCell ref="H14:J14"/>
    <mergeCell ref="F14:G14"/>
    <mergeCell ref="A11:B12"/>
    <mergeCell ref="A6:B7"/>
    <mergeCell ref="C6:G7"/>
    <mergeCell ref="K14:L14"/>
    <mergeCell ref="A14:C14"/>
    <mergeCell ref="D14:E14"/>
    <mergeCell ref="I20:J20"/>
    <mergeCell ref="B22:C22"/>
    <mergeCell ref="I18:J18"/>
    <mergeCell ref="B15:C15"/>
    <mergeCell ref="I15:J15"/>
    <mergeCell ref="I17:J17"/>
    <mergeCell ref="I16:J16"/>
    <mergeCell ref="B17:C17"/>
    <mergeCell ref="I25:J25"/>
    <mergeCell ref="B25:C25"/>
    <mergeCell ref="B24:C24"/>
    <mergeCell ref="B21:C21"/>
    <mergeCell ref="B20:C20"/>
    <mergeCell ref="I22:J22"/>
    <mergeCell ref="I23:J23"/>
    <mergeCell ref="I21:J21"/>
    <mergeCell ref="I24:J24"/>
    <mergeCell ref="B23:C23"/>
    <mergeCell ref="K7:O7"/>
    <mergeCell ref="K8:O8"/>
    <mergeCell ref="I19:J19"/>
    <mergeCell ref="B19:C19"/>
    <mergeCell ref="B18:C18"/>
    <mergeCell ref="B16:C16"/>
    <mergeCell ref="N19:O19"/>
    <mergeCell ref="N18:O18"/>
    <mergeCell ref="K11:O11"/>
    <mergeCell ref="N15:O15"/>
    <mergeCell ref="A3:C3"/>
    <mergeCell ref="C5:G5"/>
    <mergeCell ref="A5:B5"/>
    <mergeCell ref="M14:O14"/>
    <mergeCell ref="A8:B9"/>
    <mergeCell ref="C8:G9"/>
    <mergeCell ref="K5:O5"/>
    <mergeCell ref="K6:O6"/>
    <mergeCell ref="K9:O9"/>
    <mergeCell ref="K10:O10"/>
    <mergeCell ref="N17:O17"/>
    <mergeCell ref="N16:O16"/>
    <mergeCell ref="N25:O25"/>
    <mergeCell ref="N24:O24"/>
    <mergeCell ref="N23:O23"/>
    <mergeCell ref="N22:O22"/>
    <mergeCell ref="N21:O21"/>
    <mergeCell ref="N20:O20"/>
  </mergeCells>
  <printOptions horizontalCentered="1" verticalCentered="1"/>
  <pageMargins left="0.45" right="0.1968503937007874" top="0.13" bottom="0" header="0.31496062992125984" footer="0"/>
  <pageSetup horizontalDpi="300" verticalDpi="300" orientation="landscape" paperSize="9"/>
  <headerFooter alignWithMargins="0">
    <oddHeader>&amp;L&amp;20⑥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3"/>
  <sheetViews>
    <sheetView zoomScalePageLayoutView="0" workbookViewId="0" topLeftCell="A1">
      <selection activeCell="C14" sqref="C14"/>
    </sheetView>
  </sheetViews>
  <sheetFormatPr defaultColWidth="0" defaultRowHeight="13.5" zeroHeight="1"/>
  <cols>
    <col min="1" max="2" width="9.00390625" style="0" customWidth="1"/>
    <col min="3" max="3" width="53.125" style="0" bestFit="1" customWidth="1"/>
    <col min="4" max="16384" width="0" style="0" hidden="1" customWidth="1"/>
  </cols>
  <sheetData>
    <row r="1" ht="13.5">
      <c r="A1" t="s">
        <v>54</v>
      </c>
    </row>
    <row r="2" spans="1:2" ht="13.5">
      <c r="A2">
        <v>1</v>
      </c>
      <c r="B2" t="s">
        <v>225</v>
      </c>
    </row>
    <row r="3" spans="1:2" ht="13.5">
      <c r="A3">
        <v>2</v>
      </c>
      <c r="B3" t="s">
        <v>249</v>
      </c>
    </row>
    <row r="4" spans="1:2" ht="13.5">
      <c r="A4">
        <v>3</v>
      </c>
      <c r="B4" t="s">
        <v>55</v>
      </c>
    </row>
    <row r="5" spans="1:2" ht="13.5">
      <c r="A5">
        <v>4</v>
      </c>
      <c r="B5" t="s">
        <v>56</v>
      </c>
    </row>
    <row r="6" spans="1:2" ht="13.5">
      <c r="A6">
        <v>5</v>
      </c>
      <c r="B6" t="s">
        <v>127</v>
      </c>
    </row>
    <row r="7" ht="13.5"/>
    <row r="8" ht="13.5"/>
    <row r="9" ht="13.5">
      <c r="A9" t="s">
        <v>53</v>
      </c>
    </row>
    <row r="10" spans="1:3" ht="19.5" customHeight="1">
      <c r="A10">
        <v>1</v>
      </c>
      <c r="B10" t="s">
        <v>57</v>
      </c>
      <c r="C10" t="s">
        <v>250</v>
      </c>
    </row>
    <row r="11" spans="1:3" ht="19.5" customHeight="1">
      <c r="A11">
        <v>2</v>
      </c>
      <c r="B11" t="s">
        <v>58</v>
      </c>
      <c r="C11" t="s">
        <v>251</v>
      </c>
    </row>
    <row r="12" spans="1:3" ht="19.5" customHeight="1">
      <c r="A12">
        <v>3</v>
      </c>
      <c r="B12" t="s">
        <v>59</v>
      </c>
      <c r="C12" t="s">
        <v>252</v>
      </c>
    </row>
    <row r="13" spans="1:3" ht="19.5" customHeight="1">
      <c r="A13">
        <v>4</v>
      </c>
      <c r="B13" t="s">
        <v>60</v>
      </c>
      <c r="C13" t="s">
        <v>253</v>
      </c>
    </row>
    <row r="14" ht="19.5" customHeight="1"/>
    <row r="15" ht="13.5"/>
    <row r="16" ht="13.5">
      <c r="A16" t="s">
        <v>89</v>
      </c>
    </row>
    <row r="17" spans="1:2" ht="13.5">
      <c r="A17">
        <v>1</v>
      </c>
      <c r="B17" t="s">
        <v>86</v>
      </c>
    </row>
    <row r="18" spans="1:2" ht="13.5">
      <c r="A18">
        <v>2</v>
      </c>
      <c r="B18" t="s">
        <v>87</v>
      </c>
    </row>
    <row r="19" spans="1:10" ht="13.5">
      <c r="A19">
        <v>3</v>
      </c>
      <c r="B19" t="s">
        <v>88</v>
      </c>
      <c r="F19" s="36"/>
      <c r="G19" s="36"/>
      <c r="H19" s="36"/>
      <c r="I19" s="37"/>
      <c r="J19" s="37"/>
    </row>
    <row r="20" spans="6:10" ht="13.5" hidden="1">
      <c r="F20" s="38"/>
      <c r="G20" s="38"/>
      <c r="H20" s="36"/>
      <c r="I20" s="36"/>
      <c r="J20" s="36"/>
    </row>
    <row r="21" spans="6:10" ht="13.5" hidden="1">
      <c r="F21" s="38"/>
      <c r="G21" s="38"/>
      <c r="H21" s="36"/>
      <c r="I21" s="36"/>
      <c r="J21" s="36"/>
    </row>
    <row r="22" spans="6:10" ht="13.5" hidden="1">
      <c r="F22" s="38"/>
      <c r="G22" s="38"/>
      <c r="H22" s="36"/>
      <c r="I22" s="36"/>
      <c r="J22" s="36"/>
    </row>
    <row r="23" spans="6:10" ht="13.5" hidden="1">
      <c r="F23" s="38"/>
      <c r="G23" s="38"/>
      <c r="H23" s="36"/>
      <c r="I23" s="37"/>
      <c r="J23" s="37"/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45"/>
  <sheetViews>
    <sheetView zoomScalePageLayoutView="0" workbookViewId="0" topLeftCell="A1">
      <selection activeCell="A1" sqref="A1"/>
    </sheetView>
  </sheetViews>
  <sheetFormatPr defaultColWidth="0" defaultRowHeight="13.5" zeroHeight="1"/>
  <cols>
    <col min="1" max="1" width="14.625" style="102" customWidth="1"/>
    <col min="2" max="3" width="13.125" style="103" customWidth="1"/>
    <col min="4" max="4" width="14.625" style="103" customWidth="1"/>
    <col min="5" max="5" width="13.125" style="103" customWidth="1"/>
    <col min="6" max="6" width="14.625" style="102" customWidth="1"/>
    <col min="7" max="7" width="14.00390625" style="103" customWidth="1"/>
    <col min="8" max="8" width="1.37890625" style="103" customWidth="1"/>
    <col min="9" max="253" width="9.00390625" style="103" hidden="1" customWidth="1"/>
    <col min="254" max="254" width="2.875" style="103" hidden="1" customWidth="1"/>
    <col min="255" max="16384" width="7.50390625" style="103" hidden="1" customWidth="1"/>
  </cols>
  <sheetData>
    <row r="1" spans="1:7" ht="30" customHeight="1" thickBot="1" thickTop="1">
      <c r="A1" s="55"/>
      <c r="F1" s="104">
        <f>IF('入力用シート'!I43="","",VLOOKUP('入力用シート'!I43,部門,2,0))</f>
      </c>
      <c r="G1" s="105" t="s">
        <v>218</v>
      </c>
    </row>
    <row r="2" ht="15" thickTop="1">
      <c r="G2" s="106" t="s">
        <v>217</v>
      </c>
    </row>
    <row r="3" spans="1:7" ht="15">
      <c r="A3" s="107"/>
      <c r="B3" s="108"/>
      <c r="C3" s="108"/>
      <c r="D3" s="108"/>
      <c r="E3" s="108"/>
      <c r="F3" s="434">
        <f ca="1">TODAY()</f>
        <v>45055</v>
      </c>
      <c r="G3" s="434"/>
    </row>
    <row r="4" spans="1:7" ht="15">
      <c r="A4" s="109" t="s">
        <v>93</v>
      </c>
      <c r="B4" s="108"/>
      <c r="C4" s="108"/>
      <c r="D4" s="108"/>
      <c r="E4" s="108"/>
      <c r="F4" s="107"/>
      <c r="G4" s="108"/>
    </row>
    <row r="5" spans="1:7" ht="15">
      <c r="A5" s="110"/>
      <c r="B5" s="110"/>
      <c r="C5" s="110"/>
      <c r="D5" s="110"/>
      <c r="E5" s="110"/>
      <c r="F5" s="110"/>
      <c r="G5" s="110"/>
    </row>
    <row r="6" spans="1:7" ht="21.75">
      <c r="A6" s="111" t="s">
        <v>94</v>
      </c>
      <c r="B6" s="110"/>
      <c r="C6" s="110"/>
      <c r="D6" s="110"/>
      <c r="E6" s="110"/>
      <c r="F6" s="110"/>
      <c r="G6" s="110"/>
    </row>
    <row r="7" spans="1:7" ht="16.5">
      <c r="A7" s="110"/>
      <c r="B7" s="110"/>
      <c r="C7" s="110"/>
      <c r="D7" s="110"/>
      <c r="E7" s="110"/>
      <c r="F7" s="112"/>
      <c r="G7" s="110"/>
    </row>
    <row r="8" spans="1:8" ht="18.75">
      <c r="A8" s="421" t="s">
        <v>236</v>
      </c>
      <c r="B8" s="421"/>
      <c r="C8" s="421"/>
      <c r="D8" s="421"/>
      <c r="E8" s="421"/>
      <c r="F8" s="421"/>
      <c r="G8" s="421"/>
      <c r="H8" s="421"/>
    </row>
    <row r="9" ht="15">
      <c r="A9" s="110"/>
    </row>
    <row r="10" spans="1:7" ht="30" customHeight="1">
      <c r="A10" s="441" t="s">
        <v>22</v>
      </c>
      <c r="B10" s="442"/>
      <c r="C10" s="429">
        <f>IF('入力用シート'!B8="","",'入力用シート'!B8)</f>
      </c>
      <c r="D10" s="429"/>
      <c r="E10" s="429"/>
      <c r="F10" s="429"/>
      <c r="G10" s="113"/>
    </row>
    <row r="11" spans="1:7" ht="30" customHeight="1">
      <c r="A11" s="441" t="s">
        <v>23</v>
      </c>
      <c r="B11" s="442"/>
      <c r="C11" s="430">
        <f>IF('入力用シート'!C13="","",'入力用シート'!C13)</f>
      </c>
      <c r="D11" s="430"/>
      <c r="E11" s="430"/>
      <c r="F11" s="430"/>
      <c r="G11" s="114" t="s">
        <v>29</v>
      </c>
    </row>
    <row r="12" spans="1:7" ht="30" customHeight="1">
      <c r="A12" s="441" t="s">
        <v>24</v>
      </c>
      <c r="B12" s="442"/>
      <c r="C12" s="430">
        <f>IF('入力用シート'!C16="","",'入力用シート'!C16)</f>
      </c>
      <c r="D12" s="430"/>
      <c r="E12" s="430"/>
      <c r="F12" s="430"/>
      <c r="G12" s="114"/>
    </row>
    <row r="13" spans="1:7" ht="24.75" customHeight="1">
      <c r="A13" s="115" t="s">
        <v>25</v>
      </c>
      <c r="B13" s="116" t="s">
        <v>26</v>
      </c>
      <c r="C13" s="451" t="str">
        <f>IF('入力用シート'!D14="","〒","〒 "&amp;'入力用シート'!D14)</f>
        <v>〒</v>
      </c>
      <c r="D13" s="451"/>
      <c r="E13" s="447" t="str">
        <f>IF('入力用シート'!F14="","TEL","TEL　"&amp;'入力用シート'!F14)</f>
        <v>TEL</v>
      </c>
      <c r="F13" s="447"/>
      <c r="G13" s="113"/>
    </row>
    <row r="14" spans="1:7" ht="24.75" customHeight="1">
      <c r="A14" s="107"/>
      <c r="B14" s="117" t="s">
        <v>27</v>
      </c>
      <c r="C14" s="447">
        <f>IF('入力用シート'!D15="","",'入力用シート'!D15)</f>
      </c>
      <c r="D14" s="447"/>
      <c r="E14" s="447"/>
      <c r="F14" s="447"/>
      <c r="G14" s="113"/>
    </row>
    <row r="15" spans="1:11" ht="24.75" customHeight="1">
      <c r="A15" s="107"/>
      <c r="B15" s="445" t="s">
        <v>28</v>
      </c>
      <c r="C15" s="446"/>
      <c r="D15" s="433">
        <f>IF('入力用シート'!E17="","",'入力用シート'!E17)</f>
      </c>
      <c r="E15" s="433"/>
      <c r="F15" s="433"/>
      <c r="G15" s="113"/>
      <c r="H15" s="118"/>
      <c r="I15" s="118"/>
      <c r="J15" s="118"/>
      <c r="K15" s="118"/>
    </row>
    <row r="16" spans="8:11" ht="9.75" customHeight="1">
      <c r="H16" s="118"/>
      <c r="I16" s="118"/>
      <c r="J16" s="118"/>
      <c r="K16" s="118"/>
    </row>
    <row r="17" spans="1:11" ht="33.75" customHeight="1">
      <c r="A17" s="426" t="s">
        <v>21</v>
      </c>
      <c r="B17" s="438" t="s">
        <v>135</v>
      </c>
      <c r="C17" s="439"/>
      <c r="D17" s="439"/>
      <c r="E17" s="439"/>
      <c r="F17" s="439"/>
      <c r="G17" s="440"/>
      <c r="H17" s="119"/>
      <c r="I17" s="120"/>
      <c r="J17" s="120"/>
      <c r="K17" s="118"/>
    </row>
    <row r="18" spans="1:11" ht="13.5">
      <c r="A18" s="427"/>
      <c r="B18" s="428" t="str">
        <f>IF('入力用シート'!I19=1,"○"&amp;"承諾します","承諾します")</f>
        <v>承諾します</v>
      </c>
      <c r="C18" s="431"/>
      <c r="D18" s="431"/>
      <c r="E18" s="431" t="str">
        <f>IF('入力用シート'!I19=2,"○"&amp;"承諾しません","承諾しません")</f>
        <v>承諾しません</v>
      </c>
      <c r="F18" s="431"/>
      <c r="G18" s="432"/>
      <c r="H18" s="121"/>
      <c r="I18" s="122"/>
      <c r="J18" s="122"/>
      <c r="K18" s="118"/>
    </row>
    <row r="19" spans="1:11" ht="33.75" customHeight="1">
      <c r="A19" s="427"/>
      <c r="B19" s="438" t="s">
        <v>136</v>
      </c>
      <c r="C19" s="439"/>
      <c r="D19" s="439"/>
      <c r="E19" s="439"/>
      <c r="F19" s="439"/>
      <c r="G19" s="440"/>
      <c r="H19" s="119"/>
      <c r="I19" s="120"/>
      <c r="J19" s="120"/>
      <c r="K19" s="118"/>
    </row>
    <row r="20" spans="1:11" ht="13.5">
      <c r="A20" s="428"/>
      <c r="B20" s="428" t="str">
        <f>IF('入力用シート'!I22=1,"○"&amp;"承諾します","承諾します")</f>
        <v>承諾します</v>
      </c>
      <c r="C20" s="431"/>
      <c r="D20" s="431"/>
      <c r="E20" s="431" t="str">
        <f>IF('入力用シート'!I22=2,"○"&amp;"承諾しません","承諾しません")</f>
        <v>承諾しません</v>
      </c>
      <c r="F20" s="431"/>
      <c r="G20" s="432"/>
      <c r="H20" s="121"/>
      <c r="I20" s="122"/>
      <c r="J20" s="122"/>
      <c r="K20" s="118"/>
    </row>
    <row r="21" spans="8:11" ht="9.75" customHeight="1">
      <c r="H21" s="118"/>
      <c r="I21" s="118"/>
      <c r="J21" s="118"/>
      <c r="K21" s="118"/>
    </row>
    <row r="22" spans="1:7" s="126" customFormat="1" ht="16.5">
      <c r="A22" s="123" t="s">
        <v>273</v>
      </c>
      <c r="B22" s="124"/>
      <c r="C22" s="124"/>
      <c r="D22" s="124"/>
      <c r="E22" s="124"/>
      <c r="F22" s="124"/>
      <c r="G22" s="125"/>
    </row>
    <row r="23" spans="1:7" s="126" customFormat="1" ht="7.5" customHeight="1">
      <c r="A23" s="127"/>
      <c r="B23" s="128"/>
      <c r="C23" s="128"/>
      <c r="D23" s="128"/>
      <c r="E23" s="128"/>
      <c r="F23" s="128"/>
      <c r="G23" s="129"/>
    </row>
    <row r="24" spans="1:7" s="126" customFormat="1" ht="15">
      <c r="A24" s="422" t="s">
        <v>237</v>
      </c>
      <c r="B24" s="423"/>
      <c r="C24" s="423"/>
      <c r="D24" s="423"/>
      <c r="E24" s="423"/>
      <c r="F24" s="423"/>
      <c r="G24" s="424"/>
    </row>
    <row r="25" spans="1:7" s="126" customFormat="1" ht="15">
      <c r="A25" s="422" t="s">
        <v>95</v>
      </c>
      <c r="B25" s="423"/>
      <c r="C25" s="423"/>
      <c r="D25" s="423"/>
      <c r="E25" s="423"/>
      <c r="F25" s="423"/>
      <c r="G25" s="424"/>
    </row>
    <row r="26" spans="1:7" s="126" customFormat="1" ht="7.5" customHeight="1">
      <c r="A26" s="130"/>
      <c r="B26" s="128"/>
      <c r="C26" s="128"/>
      <c r="D26" s="128"/>
      <c r="E26" s="128"/>
      <c r="F26" s="128"/>
      <c r="G26" s="129"/>
    </row>
    <row r="27" spans="1:7" s="126" customFormat="1" ht="15">
      <c r="A27" s="131"/>
      <c r="B27" s="132">
        <f>IF('入力用シート'!$I$26=1,"○","")</f>
      </c>
      <c r="C27" s="133" t="s">
        <v>96</v>
      </c>
      <c r="D27" s="132">
        <f>IF('入力用シート'!$I$26=2,"○","")</f>
      </c>
      <c r="E27" s="133" t="s">
        <v>97</v>
      </c>
      <c r="F27" s="133"/>
      <c r="G27" s="129"/>
    </row>
    <row r="28" spans="1:7" s="126" customFormat="1" ht="7.5" customHeight="1">
      <c r="A28" s="130"/>
      <c r="B28" s="133"/>
      <c r="C28" s="133"/>
      <c r="D28" s="133"/>
      <c r="E28" s="133"/>
      <c r="F28" s="133"/>
      <c r="G28" s="129"/>
    </row>
    <row r="29" spans="1:7" s="126" customFormat="1" ht="15">
      <c r="A29" s="134" t="s">
        <v>98</v>
      </c>
      <c r="B29" s="135"/>
      <c r="C29" s="135"/>
      <c r="D29" s="135"/>
      <c r="E29" s="135"/>
      <c r="F29" s="135"/>
      <c r="G29" s="136"/>
    </row>
    <row r="30" spans="1:7" ht="7.5" customHeight="1">
      <c r="A30" s="137"/>
      <c r="B30" s="138"/>
      <c r="C30" s="138"/>
      <c r="D30" s="138"/>
      <c r="E30" s="138"/>
      <c r="F30" s="139"/>
      <c r="G30" s="140"/>
    </row>
    <row r="31" ht="9.75" customHeight="1"/>
    <row r="32" spans="1:7" ht="36" customHeight="1">
      <c r="A32" s="452" t="s">
        <v>274</v>
      </c>
      <c r="B32" s="453"/>
      <c r="C32" s="453"/>
      <c r="D32" s="453"/>
      <c r="E32" s="453"/>
      <c r="F32" s="453"/>
      <c r="G32" s="454"/>
    </row>
    <row r="33" spans="1:7" ht="7.5" customHeight="1">
      <c r="A33" s="141"/>
      <c r="B33" s="142"/>
      <c r="C33" s="142"/>
      <c r="D33" s="142"/>
      <c r="E33" s="142"/>
      <c r="F33" s="142"/>
      <c r="G33" s="143"/>
    </row>
    <row r="34" spans="1:7" ht="15">
      <c r="A34" s="121"/>
      <c r="B34" s="425" t="str">
        <f>IF('入力用シート'!I29=1,"○"&amp;"地区大会から参加します","地区大会から参加します")</f>
        <v>地区大会から参加します</v>
      </c>
      <c r="C34" s="425"/>
      <c r="D34" s="118"/>
      <c r="E34" s="425" t="str">
        <f>IF('入力用シート'!I29=2,"○"&amp;"県大会から参加します","県大会から参加します")</f>
        <v>県大会から参加します</v>
      </c>
      <c r="F34" s="425"/>
      <c r="G34" s="144"/>
    </row>
    <row r="35" spans="1:7" ht="7.5" customHeight="1">
      <c r="A35" s="121"/>
      <c r="B35" s="118"/>
      <c r="C35" s="118"/>
      <c r="D35" s="118"/>
      <c r="E35" s="118"/>
      <c r="F35" s="118"/>
      <c r="G35" s="144"/>
    </row>
    <row r="36" spans="1:7" ht="19.5" customHeight="1">
      <c r="A36" s="121"/>
      <c r="B36" s="145" t="s">
        <v>90</v>
      </c>
      <c r="C36" s="443">
        <f>IF('入力用シート'!I31="","",VLOOKUP('入力用シート'!I31,'データ集'!A17:B19,2,0))</f>
      </c>
      <c r="D36" s="444"/>
      <c r="E36" s="118"/>
      <c r="F36" s="122"/>
      <c r="G36" s="144"/>
    </row>
    <row r="37" spans="1:7" ht="7.5" customHeight="1">
      <c r="A37" s="137"/>
      <c r="B37" s="146"/>
      <c r="C37" s="146"/>
      <c r="D37" s="138"/>
      <c r="E37" s="138"/>
      <c r="F37" s="139"/>
      <c r="G37" s="140"/>
    </row>
    <row r="38" spans="1:7" ht="3.75" customHeight="1">
      <c r="A38" s="122"/>
      <c r="B38" s="147"/>
      <c r="C38" s="147"/>
      <c r="D38" s="118"/>
      <c r="E38" s="118"/>
      <c r="F38" s="122"/>
      <c r="G38" s="118"/>
    </row>
    <row r="39" spans="1:7" ht="16.5" customHeight="1">
      <c r="A39" s="148" t="s">
        <v>164</v>
      </c>
      <c r="B39" s="147"/>
      <c r="C39" s="147"/>
      <c r="D39" s="118"/>
      <c r="E39" s="118"/>
      <c r="F39" s="122"/>
      <c r="G39" s="118"/>
    </row>
    <row r="40" spans="1:7" ht="13.5" customHeight="1">
      <c r="A40" s="448" t="s">
        <v>130</v>
      </c>
      <c r="B40" s="449"/>
      <c r="C40" s="450" t="s">
        <v>223</v>
      </c>
      <c r="D40" s="450"/>
      <c r="E40" s="309" t="s">
        <v>130</v>
      </c>
      <c r="F40" s="310" t="s">
        <v>254</v>
      </c>
      <c r="G40" s="149"/>
    </row>
    <row r="41" spans="1:7" ht="13.5" customHeight="1">
      <c r="A41" s="150" t="str">
        <f>'入力用シート'!A36</f>
        <v>7/22(土)</v>
      </c>
      <c r="B41" s="150" t="str">
        <f>'入力用シート'!A37</f>
        <v>7/23(日)</v>
      </c>
      <c r="C41" s="150" t="str">
        <f>'入力用シート'!A38</f>
        <v>7/29(土)</v>
      </c>
      <c r="D41" s="150" t="str">
        <f>'入力用シート'!A39</f>
        <v>7/30(日)</v>
      </c>
      <c r="E41" s="150" t="str">
        <f>'入力用シート'!A40</f>
        <v>7/30(日)</v>
      </c>
      <c r="F41" s="150" t="str">
        <f>'入力用シート'!A41</f>
        <v>8/ 6(日)</v>
      </c>
      <c r="G41" s="151"/>
    </row>
    <row r="42" spans="1:7" ht="12.75" customHeight="1">
      <c r="A42" s="152" t="s">
        <v>162</v>
      </c>
      <c r="B42" s="152" t="s">
        <v>163</v>
      </c>
      <c r="C42" s="152" t="s">
        <v>256</v>
      </c>
      <c r="D42" s="152" t="s">
        <v>255</v>
      </c>
      <c r="E42" s="152" t="s">
        <v>257</v>
      </c>
      <c r="F42" s="152" t="s">
        <v>258</v>
      </c>
      <c r="G42" s="153"/>
    </row>
    <row r="43" spans="1:7" ht="17.25" customHeight="1">
      <c r="A43" s="154" t="str">
        <f>IF('入力用シート'!I36=1,"×","○")</f>
        <v>○</v>
      </c>
      <c r="B43" s="155" t="str">
        <f>IF('入力用シート'!I37=1,"×","○")</f>
        <v>○</v>
      </c>
      <c r="C43" s="154" t="str">
        <f>IF('入力用シート'!I38=1,"×","○")</f>
        <v>○</v>
      </c>
      <c r="D43" s="155" t="str">
        <f>IF('入力用シート'!I39=1,"×","○")</f>
        <v>○</v>
      </c>
      <c r="E43" s="154" t="str">
        <f>IF('入力用シート'!I40=1,"×","○")</f>
        <v>○</v>
      </c>
      <c r="F43" s="155" t="str">
        <f>IF('入力用シート'!I41=1,"×","○")</f>
        <v>○</v>
      </c>
      <c r="G43" s="156"/>
    </row>
    <row r="44" spans="1:7" ht="9.75" customHeight="1" thickBot="1">
      <c r="A44" s="122"/>
      <c r="B44" s="118"/>
      <c r="C44" s="118"/>
      <c r="D44" s="118"/>
      <c r="E44" s="118"/>
      <c r="F44" s="122"/>
      <c r="G44" s="118"/>
    </row>
    <row r="45" spans="1:6" ht="165.75" customHeight="1" thickBot="1">
      <c r="A45" s="157"/>
      <c r="B45" s="435" t="s">
        <v>207</v>
      </c>
      <c r="C45" s="436"/>
      <c r="D45" s="436"/>
      <c r="E45" s="436"/>
      <c r="F45" s="437"/>
    </row>
    <row r="57" ht="9.75" customHeight="1"/>
  </sheetData>
  <sheetProtection sheet="1"/>
  <mergeCells count="29">
    <mergeCell ref="C40:D40"/>
    <mergeCell ref="C13:D13"/>
    <mergeCell ref="A12:B12"/>
    <mergeCell ref="E13:F13"/>
    <mergeCell ref="C12:F12"/>
    <mergeCell ref="B20:D20"/>
    <mergeCell ref="A32:G32"/>
    <mergeCell ref="B34:C34"/>
    <mergeCell ref="E18:G18"/>
    <mergeCell ref="F3:G3"/>
    <mergeCell ref="B45:F45"/>
    <mergeCell ref="B19:G19"/>
    <mergeCell ref="A10:B10"/>
    <mergeCell ref="B17:G17"/>
    <mergeCell ref="C36:D36"/>
    <mergeCell ref="B15:C15"/>
    <mergeCell ref="A11:B11"/>
    <mergeCell ref="C14:F14"/>
    <mergeCell ref="A40:B40"/>
    <mergeCell ref="A8:H8"/>
    <mergeCell ref="A24:G24"/>
    <mergeCell ref="A25:G25"/>
    <mergeCell ref="E34:F34"/>
    <mergeCell ref="A17:A20"/>
    <mergeCell ref="C10:F10"/>
    <mergeCell ref="C11:F11"/>
    <mergeCell ref="B18:D18"/>
    <mergeCell ref="E20:G20"/>
    <mergeCell ref="D15:F15"/>
  </mergeCells>
  <printOptions/>
  <pageMargins left="0.6299212598425197" right="0.1968503937007874" top="0.2755905511811024" bottom="0.1968503937007874" header="0.1968503937007874" footer="0.31496062992125984"/>
  <pageSetup horizontalDpi="300" verticalDpi="300" orientation="portrait" paperSize="9" scale="95"/>
  <headerFooter alignWithMargins="0">
    <oddHeader>&amp;L&amp;20①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N28"/>
  <sheetViews>
    <sheetView zoomScalePageLayoutView="0" workbookViewId="0" topLeftCell="A1">
      <selection activeCell="A1" sqref="A1"/>
    </sheetView>
  </sheetViews>
  <sheetFormatPr defaultColWidth="0" defaultRowHeight="13.5" zeroHeight="1"/>
  <cols>
    <col min="1" max="1" width="4.125" style="102" customWidth="1"/>
    <col min="2" max="2" width="8.875" style="102" customWidth="1"/>
    <col min="3" max="3" width="7.125" style="103" customWidth="1"/>
    <col min="4" max="4" width="9.50390625" style="103" customWidth="1"/>
    <col min="5" max="5" width="9.00390625" style="103" customWidth="1"/>
    <col min="6" max="6" width="11.875" style="103" customWidth="1"/>
    <col min="7" max="7" width="9.875" style="103" customWidth="1"/>
    <col min="8" max="8" width="9.00390625" style="102" customWidth="1"/>
    <col min="9" max="9" width="5.00390625" style="102" customWidth="1"/>
    <col min="10" max="10" width="3.625" style="103" customWidth="1"/>
    <col min="11" max="11" width="5.00390625" style="103" customWidth="1"/>
    <col min="12" max="12" width="3.625" style="103" customWidth="1"/>
    <col min="13" max="13" width="1.875" style="103" customWidth="1"/>
    <col min="14" max="14" width="0.875" style="103" customWidth="1"/>
    <col min="15" max="16384" width="9.00390625" style="103" hidden="1" customWidth="1"/>
  </cols>
  <sheetData>
    <row r="1" spans="1:14" ht="30" customHeight="1" thickBot="1" thickTop="1">
      <c r="A1" s="55"/>
      <c r="I1" s="532">
        <f>IF('入力用シート'!I43="","",VLOOKUP('入力用シート'!I43,部門,2,0))</f>
      </c>
      <c r="J1" s="533">
        <f>IF('入力用シート'!M43="","",VLOOKUP('入力用シート'!M43,部門,2,0))</f>
      </c>
      <c r="K1" s="530" t="s">
        <v>219</v>
      </c>
      <c r="L1" s="531"/>
      <c r="M1" s="531"/>
      <c r="N1" s="158"/>
    </row>
    <row r="2" spans="1:13" ht="31.5" customHeight="1" thickBot="1" thickTop="1">
      <c r="A2" s="455" t="s">
        <v>260</v>
      </c>
      <c r="B2" s="455"/>
      <c r="C2" s="455"/>
      <c r="D2" s="455"/>
      <c r="E2" s="455"/>
      <c r="F2" s="455"/>
      <c r="G2" s="455"/>
      <c r="H2" s="455"/>
      <c r="I2" s="455"/>
      <c r="M2" s="106" t="s">
        <v>217</v>
      </c>
    </row>
    <row r="3" spans="1:13" ht="39.75" customHeight="1" thickTop="1">
      <c r="A3" s="517" t="s">
        <v>11</v>
      </c>
      <c r="B3" s="464"/>
      <c r="C3" s="519" t="s">
        <v>17</v>
      </c>
      <c r="D3" s="520"/>
      <c r="E3" s="525" t="s">
        <v>63</v>
      </c>
      <c r="F3" s="519" t="str">
        <f>IF('入力用シート'!I43="","",VLOOKUP('入力用シート'!I43,部門,2,0))&amp;"　の部"</f>
        <v>　の部</v>
      </c>
      <c r="G3" s="526"/>
      <c r="H3" s="526"/>
      <c r="I3" s="511">
        <f>IF('入力用シート'!I50="","",VLOOKUP('入力用シート'!I50,'データ集'!A17:B19,2,0))</f>
      </c>
      <c r="J3" s="512"/>
      <c r="K3" s="523" t="s">
        <v>99</v>
      </c>
      <c r="L3" s="524"/>
      <c r="M3" s="159"/>
    </row>
    <row r="4" spans="1:13" ht="34.5" customHeight="1" thickBot="1">
      <c r="A4" s="518"/>
      <c r="B4" s="432"/>
      <c r="C4" s="521"/>
      <c r="D4" s="522"/>
      <c r="E4" s="509"/>
      <c r="F4" s="521"/>
      <c r="G4" s="527"/>
      <c r="H4" s="527"/>
      <c r="I4" s="467" t="s">
        <v>275</v>
      </c>
      <c r="J4" s="468"/>
      <c r="K4" s="468"/>
      <c r="L4" s="469"/>
      <c r="M4" s="160"/>
    </row>
    <row r="5" spans="1:13" ht="15.75" customHeight="1" thickTop="1">
      <c r="A5" s="547" t="s">
        <v>91</v>
      </c>
      <c r="B5" s="548"/>
      <c r="C5" s="510">
        <f>IF('入力用シート'!B9="","",'入力用シート'!B9)</f>
      </c>
      <c r="D5" s="510"/>
      <c r="E5" s="510"/>
      <c r="F5" s="510"/>
      <c r="G5" s="510"/>
      <c r="H5" s="161" t="s">
        <v>92</v>
      </c>
      <c r="I5" s="465">
        <f>IF('入力用シート'!B54="","",'入力用シート'!B54)</f>
      </c>
      <c r="J5" s="465"/>
      <c r="K5" s="465"/>
      <c r="L5" s="466"/>
      <c r="M5" s="162"/>
    </row>
    <row r="6" spans="1:13" ht="39.75" customHeight="1">
      <c r="A6" s="508" t="s">
        <v>6</v>
      </c>
      <c r="B6" s="509"/>
      <c r="C6" s="456">
        <f>IF('入力用シート'!B8="","",'入力用シート'!B8)</f>
      </c>
      <c r="D6" s="457"/>
      <c r="E6" s="457"/>
      <c r="F6" s="457"/>
      <c r="G6" s="458"/>
      <c r="H6" s="163" t="s">
        <v>7</v>
      </c>
      <c r="I6" s="513">
        <f>IF('入力用シート'!B53="","",'入力用シート'!B53)</f>
      </c>
      <c r="J6" s="513"/>
      <c r="K6" s="513"/>
      <c r="L6" s="514"/>
      <c r="M6" s="164"/>
    </row>
    <row r="7" spans="1:13" ht="39.75" customHeight="1" thickBot="1">
      <c r="A7" s="528" t="s">
        <v>9</v>
      </c>
      <c r="B7" s="529"/>
      <c r="C7" s="470">
        <f>IF('入力用シート'!G110="","",'入力用シート'!G110)</f>
      </c>
      <c r="D7" s="471"/>
      <c r="E7" s="165" t="s">
        <v>10</v>
      </c>
      <c r="F7" s="166" t="s">
        <v>18</v>
      </c>
      <c r="G7" s="470">
        <f>IF('入力用シート'!G111="","",'入力用シート'!G111)</f>
      </c>
      <c r="H7" s="471"/>
      <c r="I7" s="471"/>
      <c r="J7" s="471"/>
      <c r="K7" s="515" t="s">
        <v>10</v>
      </c>
      <c r="L7" s="516"/>
      <c r="M7" s="167"/>
    </row>
    <row r="8" spans="1:13" ht="39.75" customHeight="1" thickBot="1">
      <c r="A8" s="461" t="s">
        <v>8</v>
      </c>
      <c r="B8" s="462"/>
      <c r="C8" s="544">
        <f>IF('入力用シート'!I57="","",VLOOKUP('入力用シート'!I57,課題曲,2,0))</f>
      </c>
      <c r="D8" s="545"/>
      <c r="E8" s="168" t="s">
        <v>12</v>
      </c>
      <c r="F8" s="472">
        <f>IF('入力用シート'!I57="","",VLOOKUP('入力用シート'!I57,課題曲,3,0))</f>
      </c>
      <c r="G8" s="473"/>
      <c r="H8" s="473"/>
      <c r="I8" s="473"/>
      <c r="J8" s="473"/>
      <c r="K8" s="473"/>
      <c r="L8" s="474"/>
      <c r="M8" s="169"/>
    </row>
    <row r="9" spans="1:13" ht="39.75" customHeight="1">
      <c r="A9" s="499" t="s">
        <v>73</v>
      </c>
      <c r="B9" s="463" t="s">
        <v>12</v>
      </c>
      <c r="C9" s="464"/>
      <c r="D9" s="170" t="s">
        <v>13</v>
      </c>
      <c r="E9" s="488">
        <f>IF('入力用シート'!C61="","",'入力用シート'!C61)</f>
      </c>
      <c r="F9" s="489"/>
      <c r="G9" s="489"/>
      <c r="H9" s="490"/>
      <c r="I9" s="491" t="s">
        <v>15</v>
      </c>
      <c r="J9" s="492"/>
      <c r="K9" s="492"/>
      <c r="L9" s="493"/>
      <c r="M9" s="167"/>
    </row>
    <row r="10" spans="1:13" ht="39.75" customHeight="1">
      <c r="A10" s="500"/>
      <c r="B10" s="428"/>
      <c r="C10" s="432"/>
      <c r="D10" s="163" t="s">
        <v>14</v>
      </c>
      <c r="E10" s="483">
        <f>IF('入力用シート'!C63="","",'入力用シート'!C63)</f>
      </c>
      <c r="F10" s="484"/>
      <c r="G10" s="484"/>
      <c r="H10" s="485"/>
      <c r="I10" s="171">
        <f>IF('入力用シート'!H63="","",'入力用シート'!H63)</f>
      </c>
      <c r="J10" s="139" t="s">
        <v>35</v>
      </c>
      <c r="K10" s="172">
        <f>IF('入力用シート'!J63="","",'入力用シート'!J63)</f>
      </c>
      <c r="L10" s="173" t="s">
        <v>34</v>
      </c>
      <c r="M10" s="122"/>
    </row>
    <row r="11" spans="1:13" ht="30" customHeight="1">
      <c r="A11" s="500"/>
      <c r="B11" s="536" t="s">
        <v>74</v>
      </c>
      <c r="C11" s="537"/>
      <c r="D11" s="482">
        <f>IF('入力用シート'!C64="","",'入力用シート'!C64)</f>
      </c>
      <c r="E11" s="482"/>
      <c r="F11" s="482"/>
      <c r="G11" s="482"/>
      <c r="H11" s="174" t="s">
        <v>15</v>
      </c>
      <c r="I11" s="175">
        <f>IF('入力用シート'!H64="","",'入力用シート'!H64)</f>
      </c>
      <c r="J11" s="176" t="s">
        <v>35</v>
      </c>
      <c r="K11" s="177">
        <f>IF('入力用シート'!J64="","",'入力用シート'!J64)</f>
      </c>
      <c r="L11" s="178" t="s">
        <v>34</v>
      </c>
      <c r="M11" s="122"/>
    </row>
    <row r="12" spans="1:13" ht="30" customHeight="1">
      <c r="A12" s="500"/>
      <c r="B12" s="538"/>
      <c r="C12" s="539"/>
      <c r="D12" s="481">
        <f>IF('入力用シート'!C65="","",'入力用シート'!C65)</f>
      </c>
      <c r="E12" s="481"/>
      <c r="F12" s="481"/>
      <c r="G12" s="481"/>
      <c r="H12" s="179" t="s">
        <v>15</v>
      </c>
      <c r="I12" s="180">
        <f>IF('入力用シート'!H65="","",'入力用シート'!H65)</f>
      </c>
      <c r="J12" s="181" t="s">
        <v>35</v>
      </c>
      <c r="K12" s="182">
        <f>IF('入力用シート'!J65="","",'入力用シート'!J65)</f>
      </c>
      <c r="L12" s="183" t="s">
        <v>34</v>
      </c>
      <c r="M12" s="122"/>
    </row>
    <row r="13" spans="1:13" ht="30" customHeight="1">
      <c r="A13" s="500"/>
      <c r="B13" s="538"/>
      <c r="C13" s="539"/>
      <c r="D13" s="481">
        <f>IF('入力用シート'!C66="","",'入力用シート'!C66)</f>
      </c>
      <c r="E13" s="481"/>
      <c r="F13" s="481"/>
      <c r="G13" s="481"/>
      <c r="H13" s="179" t="s">
        <v>15</v>
      </c>
      <c r="I13" s="180">
        <f>IF('入力用シート'!H66="","",'入力用シート'!H66)</f>
      </c>
      <c r="J13" s="181" t="s">
        <v>35</v>
      </c>
      <c r="K13" s="182">
        <f>IF('入力用シート'!J66="","",'入力用シート'!J66)</f>
      </c>
      <c r="L13" s="183" t="s">
        <v>34</v>
      </c>
      <c r="M13" s="122"/>
    </row>
    <row r="14" spans="1:13" ht="30" customHeight="1">
      <c r="A14" s="500"/>
      <c r="B14" s="538"/>
      <c r="C14" s="539"/>
      <c r="D14" s="481">
        <f>IF('入力用シート'!C67="","",'入力用シート'!C67)</f>
      </c>
      <c r="E14" s="481"/>
      <c r="F14" s="481"/>
      <c r="G14" s="481"/>
      <c r="H14" s="179" t="s">
        <v>15</v>
      </c>
      <c r="I14" s="180">
        <f>IF('入力用シート'!H67="","",'入力用シート'!H67)</f>
      </c>
      <c r="J14" s="181" t="s">
        <v>35</v>
      </c>
      <c r="K14" s="182">
        <f>IF('入力用シート'!J67="","",'入力用シート'!J67)</f>
      </c>
      <c r="L14" s="183" t="s">
        <v>34</v>
      </c>
      <c r="M14" s="122"/>
    </row>
    <row r="15" spans="1:13" ht="30" customHeight="1">
      <c r="A15" s="500"/>
      <c r="B15" s="540"/>
      <c r="C15" s="541"/>
      <c r="D15" s="546">
        <f>IF('入力用シート'!C68="","",'入力用シート'!C68)</f>
      </c>
      <c r="E15" s="546"/>
      <c r="F15" s="546"/>
      <c r="G15" s="546"/>
      <c r="H15" s="184" t="s">
        <v>15</v>
      </c>
      <c r="I15" s="185">
        <f>IF('入力用シート'!H68="","",'入力用シート'!H68)</f>
      </c>
      <c r="J15" s="186" t="s">
        <v>35</v>
      </c>
      <c r="K15" s="187">
        <f>IF('入力用シート'!J68="","",'入力用シート'!J68)</f>
      </c>
      <c r="L15" s="188" t="s">
        <v>34</v>
      </c>
      <c r="M15" s="122"/>
    </row>
    <row r="16" spans="1:13" ht="30" customHeight="1">
      <c r="A16" s="542"/>
      <c r="B16" s="534" t="s">
        <v>71</v>
      </c>
      <c r="C16" s="535"/>
      <c r="D16" s="459">
        <f>IF('入力用シート'!C69="","",'入力用シート'!C69)</f>
      </c>
      <c r="E16" s="459"/>
      <c r="F16" s="459"/>
      <c r="G16" s="189" t="s">
        <v>78</v>
      </c>
      <c r="H16" s="459">
        <f>IF('入力用シート'!G69="","",'入力用シート'!G69)</f>
      </c>
      <c r="I16" s="459"/>
      <c r="J16" s="459"/>
      <c r="K16" s="459"/>
      <c r="L16" s="460"/>
      <c r="M16" s="190"/>
    </row>
    <row r="17" spans="1:13" ht="30" customHeight="1">
      <c r="A17" s="542"/>
      <c r="B17" s="534" t="s">
        <v>72</v>
      </c>
      <c r="C17" s="535"/>
      <c r="D17" s="459">
        <f>IF('入力用シート'!C71="","",'入力用シート'!C71)</f>
      </c>
      <c r="E17" s="459"/>
      <c r="F17" s="459"/>
      <c r="G17" s="189" t="s">
        <v>77</v>
      </c>
      <c r="H17" s="459">
        <f>IF('入力用シート'!G71="","",'入力用シート'!G71)</f>
      </c>
      <c r="I17" s="459"/>
      <c r="J17" s="459"/>
      <c r="K17" s="459"/>
      <c r="L17" s="460"/>
      <c r="M17" s="190"/>
    </row>
    <row r="18" spans="1:13" ht="30" customHeight="1" thickBot="1">
      <c r="A18" s="543"/>
      <c r="B18" s="502" t="s">
        <v>39</v>
      </c>
      <c r="C18" s="503"/>
      <c r="D18" s="486">
        <f>IF('入力用シート'!C72="","",'入力用シート'!C72)</f>
      </c>
      <c r="E18" s="486"/>
      <c r="F18" s="486"/>
      <c r="G18" s="191" t="s">
        <v>77</v>
      </c>
      <c r="H18" s="486">
        <f>IF('入力用シート'!G72="","",'入力用シート'!G72)</f>
      </c>
      <c r="I18" s="486"/>
      <c r="J18" s="486"/>
      <c r="K18" s="486"/>
      <c r="L18" s="507"/>
      <c r="M18" s="190"/>
    </row>
    <row r="19" spans="1:13" ht="19.5" customHeight="1">
      <c r="A19" s="551" t="s">
        <v>19</v>
      </c>
      <c r="B19" s="552"/>
      <c r="C19" s="552"/>
      <c r="D19" s="552"/>
      <c r="E19" s="552"/>
      <c r="F19" s="552"/>
      <c r="G19" s="192"/>
      <c r="H19" s="499" t="s">
        <v>20</v>
      </c>
      <c r="I19" s="487">
        <f>IF('入力用シート'!$I$97=1,"○","")</f>
      </c>
      <c r="J19" s="475" t="s">
        <v>51</v>
      </c>
      <c r="K19" s="475"/>
      <c r="L19" s="476"/>
      <c r="M19" s="167"/>
    </row>
    <row r="20" spans="1:13" ht="19.5" customHeight="1">
      <c r="A20" s="553" t="s">
        <v>119</v>
      </c>
      <c r="B20" s="193">
        <f>IF('入力用シート'!$I$74=1,"○","")</f>
      </c>
      <c r="C20" s="504" t="s">
        <v>79</v>
      </c>
      <c r="D20" s="505"/>
      <c r="E20" s="505"/>
      <c r="F20" s="505"/>
      <c r="G20" s="506"/>
      <c r="H20" s="500"/>
      <c r="I20" s="479"/>
      <c r="J20" s="477"/>
      <c r="K20" s="477"/>
      <c r="L20" s="478"/>
      <c r="M20" s="167"/>
    </row>
    <row r="21" spans="1:13" ht="19.5" customHeight="1">
      <c r="A21" s="553"/>
      <c r="B21" s="193">
        <f>IF('入力用シート'!$I$74=2,"○","")</f>
      </c>
      <c r="C21" s="504" t="s">
        <v>80</v>
      </c>
      <c r="D21" s="505"/>
      <c r="E21" s="505"/>
      <c r="F21" s="505"/>
      <c r="G21" s="506"/>
      <c r="H21" s="500"/>
      <c r="I21" s="479"/>
      <c r="J21" s="477"/>
      <c r="K21" s="477"/>
      <c r="L21" s="478"/>
      <c r="M21" s="167"/>
    </row>
    <row r="22" spans="1:13" ht="19.5" customHeight="1">
      <c r="A22" s="553"/>
      <c r="B22" s="193">
        <f>IF('入力用シート'!$I$74=3,"○","")</f>
      </c>
      <c r="C22" s="562" t="s">
        <v>81</v>
      </c>
      <c r="D22" s="563"/>
      <c r="E22" s="563"/>
      <c r="F22" s="563"/>
      <c r="G22" s="564"/>
      <c r="H22" s="500"/>
      <c r="I22" s="479">
        <f>IF('入力用シート'!$I$97=2,"○","")</f>
      </c>
      <c r="J22" s="477" t="s">
        <v>52</v>
      </c>
      <c r="K22" s="477"/>
      <c r="L22" s="478"/>
      <c r="M22" s="167"/>
    </row>
    <row r="23" spans="1:13" ht="19.5" customHeight="1">
      <c r="A23" s="553"/>
      <c r="B23" s="193">
        <f>IF('入力用シート'!$I$74=4,"○","")</f>
      </c>
      <c r="C23" s="504" t="s">
        <v>82</v>
      </c>
      <c r="D23" s="505"/>
      <c r="E23" s="505"/>
      <c r="F23" s="505"/>
      <c r="G23" s="506"/>
      <c r="H23" s="500"/>
      <c r="I23" s="479"/>
      <c r="J23" s="477"/>
      <c r="K23" s="477"/>
      <c r="L23" s="478"/>
      <c r="M23" s="167"/>
    </row>
    <row r="24" spans="1:13" ht="19.5" customHeight="1" thickBot="1">
      <c r="A24" s="554"/>
      <c r="B24" s="194">
        <f>IF('入力用シート'!$I$74=5,"○","")</f>
      </c>
      <c r="C24" s="496" t="s">
        <v>83</v>
      </c>
      <c r="D24" s="497"/>
      <c r="E24" s="497"/>
      <c r="F24" s="497"/>
      <c r="G24" s="498"/>
      <c r="H24" s="501"/>
      <c r="I24" s="480"/>
      <c r="J24" s="494"/>
      <c r="K24" s="494"/>
      <c r="L24" s="495"/>
      <c r="M24" s="167"/>
    </row>
    <row r="25" spans="1:13" ht="24.75" customHeight="1">
      <c r="A25" s="555" t="s">
        <v>128</v>
      </c>
      <c r="B25" s="556"/>
      <c r="C25" s="195">
        <f>IF('入力用シート'!I102=1,"○","")</f>
      </c>
      <c r="D25" s="196" t="s">
        <v>104</v>
      </c>
      <c r="E25" s="195">
        <f>IF('入力用シート'!I103=1,"○","")</f>
      </c>
      <c r="F25" s="196" t="s">
        <v>105</v>
      </c>
      <c r="G25" s="195">
        <f>IF('入力用シート'!I104=1,"○","")</f>
      </c>
      <c r="H25" s="196" t="s">
        <v>106</v>
      </c>
      <c r="I25" s="196" t="s">
        <v>103</v>
      </c>
      <c r="J25" s="118"/>
      <c r="K25" s="118"/>
      <c r="L25" s="197"/>
      <c r="M25" s="118"/>
    </row>
    <row r="26" spans="1:13" ht="24.75" customHeight="1">
      <c r="A26" s="557"/>
      <c r="B26" s="558"/>
      <c r="C26" s="139" t="s">
        <v>107</v>
      </c>
      <c r="D26" s="561">
        <f>'入力用シート'!$D$105</f>
        <v>0</v>
      </c>
      <c r="E26" s="561"/>
      <c r="F26" s="561"/>
      <c r="G26" s="561"/>
      <c r="H26" s="561"/>
      <c r="I26" s="561"/>
      <c r="J26" s="561"/>
      <c r="K26" s="561"/>
      <c r="L26" s="197" t="s">
        <v>108</v>
      </c>
      <c r="M26" s="118"/>
    </row>
    <row r="27" spans="1:13" ht="24.75" customHeight="1" thickBot="1">
      <c r="A27" s="559"/>
      <c r="B27" s="560"/>
      <c r="C27" s="198" t="s">
        <v>133</v>
      </c>
      <c r="D27" s="199"/>
      <c r="E27" s="199"/>
      <c r="F27" s="199"/>
      <c r="G27" s="200"/>
      <c r="H27" s="201"/>
      <c r="I27" s="201"/>
      <c r="J27" s="199"/>
      <c r="K27" s="199"/>
      <c r="L27" s="202"/>
      <c r="M27" s="118"/>
    </row>
    <row r="28" spans="1:13" ht="24.75" customHeight="1" thickBot="1">
      <c r="A28" s="461" t="s">
        <v>129</v>
      </c>
      <c r="B28" s="462"/>
      <c r="C28" s="549" t="str">
        <f>IF('入力用シート'!I107=1,"○使用する","使用しない")</f>
        <v>使用しない</v>
      </c>
      <c r="D28" s="550"/>
      <c r="E28" s="203"/>
      <c r="F28" s="204"/>
      <c r="G28" s="205"/>
      <c r="H28" s="206"/>
      <c r="I28" s="206"/>
      <c r="J28" s="207"/>
      <c r="K28" s="207"/>
      <c r="L28" s="207"/>
      <c r="M28" s="118"/>
    </row>
    <row r="29" ht="13.5"/>
  </sheetData>
  <sheetProtection sheet="1"/>
  <mergeCells count="59">
    <mergeCell ref="A5:B5"/>
    <mergeCell ref="A28:B28"/>
    <mergeCell ref="C28:D28"/>
    <mergeCell ref="A19:F19"/>
    <mergeCell ref="A20:A24"/>
    <mergeCell ref="A25:B27"/>
    <mergeCell ref="C20:G20"/>
    <mergeCell ref="D26:K26"/>
    <mergeCell ref="C22:G22"/>
    <mergeCell ref="C23:G23"/>
    <mergeCell ref="F3:H4"/>
    <mergeCell ref="A7:B7"/>
    <mergeCell ref="K1:M1"/>
    <mergeCell ref="I1:J1"/>
    <mergeCell ref="B16:C16"/>
    <mergeCell ref="B11:C15"/>
    <mergeCell ref="A9:A18"/>
    <mergeCell ref="B17:C17"/>
    <mergeCell ref="C8:D8"/>
    <mergeCell ref="D15:G15"/>
    <mergeCell ref="A6:B6"/>
    <mergeCell ref="C5:G5"/>
    <mergeCell ref="C7:D7"/>
    <mergeCell ref="I3:J3"/>
    <mergeCell ref="I6:L6"/>
    <mergeCell ref="K7:L7"/>
    <mergeCell ref="A3:B4"/>
    <mergeCell ref="C3:D4"/>
    <mergeCell ref="K3:L3"/>
    <mergeCell ref="E3:E4"/>
    <mergeCell ref="E9:H9"/>
    <mergeCell ref="I9:L9"/>
    <mergeCell ref="J22:L24"/>
    <mergeCell ref="C24:G24"/>
    <mergeCell ref="H19:H24"/>
    <mergeCell ref="B18:C18"/>
    <mergeCell ref="H17:L17"/>
    <mergeCell ref="C21:G21"/>
    <mergeCell ref="H18:L18"/>
    <mergeCell ref="D17:F17"/>
    <mergeCell ref="J19:L21"/>
    <mergeCell ref="I22:I24"/>
    <mergeCell ref="D13:G13"/>
    <mergeCell ref="D11:G11"/>
    <mergeCell ref="D12:G12"/>
    <mergeCell ref="E10:H10"/>
    <mergeCell ref="D18:F18"/>
    <mergeCell ref="D14:G14"/>
    <mergeCell ref="I19:I21"/>
    <mergeCell ref="A2:I2"/>
    <mergeCell ref="C6:G6"/>
    <mergeCell ref="H16:L16"/>
    <mergeCell ref="A8:B8"/>
    <mergeCell ref="B9:C10"/>
    <mergeCell ref="I5:L5"/>
    <mergeCell ref="I4:L4"/>
    <mergeCell ref="D16:F16"/>
    <mergeCell ref="G7:J7"/>
    <mergeCell ref="F8:L8"/>
  </mergeCells>
  <printOptions/>
  <pageMargins left="0.7086614173228347" right="0.35433070866141736" top="0.48" bottom="0.2755905511811024" header="0.28" footer="0.1968503937007874"/>
  <pageSetup fitToHeight="0" horizontalDpi="300" verticalDpi="300" orientation="portrait" paperSize="9" scale="103"/>
  <headerFooter alignWithMargins="0">
    <oddHeader>&amp;L&amp;20③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V37"/>
  <sheetViews>
    <sheetView workbookViewId="0" topLeftCell="A1">
      <selection activeCell="A1" sqref="A1"/>
    </sheetView>
  </sheetViews>
  <sheetFormatPr defaultColWidth="9.00390625" defaultRowHeight="13.5"/>
  <cols>
    <col min="1" max="1" width="4.125" style="208" bestFit="1" customWidth="1"/>
    <col min="2" max="2" width="9.00390625" style="208" customWidth="1"/>
    <col min="3" max="3" width="3.625" style="208" customWidth="1"/>
    <col min="4" max="4" width="9.125" style="208" customWidth="1"/>
    <col min="5" max="5" width="11.125" style="208" customWidth="1"/>
    <col min="6" max="6" width="9.125" style="208" customWidth="1"/>
    <col min="7" max="7" width="4.875" style="208" customWidth="1"/>
    <col min="8" max="8" width="8.50390625" style="208" customWidth="1"/>
    <col min="9" max="9" width="2.00390625" style="208" customWidth="1"/>
    <col min="10" max="10" width="4.875" style="208" customWidth="1"/>
    <col min="11" max="11" width="6.125" style="208" bestFit="1" customWidth="1"/>
    <col min="12" max="17" width="3.375" style="208" customWidth="1"/>
    <col min="18" max="18" width="7.125" style="208" customWidth="1"/>
    <col min="19" max="19" width="5.125" style="208" customWidth="1"/>
    <col min="20" max="20" width="9.00390625" style="208" customWidth="1"/>
    <col min="21" max="24" width="2.875" style="208" customWidth="1"/>
    <col min="25" max="30" width="1.875" style="208" customWidth="1"/>
    <col min="31" max="31" width="2.375" style="208" hidden="1" customWidth="1"/>
    <col min="32" max="38" width="2.375" style="208" customWidth="1"/>
    <col min="39" max="48" width="2.125" style="208" customWidth="1"/>
    <col min="49" max="16384" width="9.00390625" style="208" customWidth="1"/>
  </cols>
  <sheetData>
    <row r="1" spans="1:47" ht="30" customHeight="1" thickBot="1" thickTop="1">
      <c r="A1" s="303"/>
      <c r="AL1" s="772">
        <f>IF('入力用シート'!I43="","",VLOOKUP('入力用シート'!I43,部門,2,0))</f>
      </c>
      <c r="AM1" s="773">
        <f>IF('入力用シート'!AP43="","",VLOOKUP('入力用シート'!AP43,部門,2,0))</f>
      </c>
      <c r="AN1" s="773">
        <f>IF('入力用シート'!AQ43="","",VLOOKUP('入力用シート'!AQ43,部門,2,0))</f>
      </c>
      <c r="AO1" s="773">
        <f>IF('入力用シート'!AR43="","",VLOOKUP('入力用シート'!AR43,部門,2,0))</f>
      </c>
      <c r="AP1" s="774">
        <f>IF('入力用シート'!AS43="","",VLOOKUP('入力用シート'!AS43,部門,2,0))</f>
      </c>
      <c r="AQ1" s="769" t="s">
        <v>219</v>
      </c>
      <c r="AR1" s="770"/>
      <c r="AS1" s="770"/>
      <c r="AT1" s="770"/>
      <c r="AU1" s="771"/>
    </row>
    <row r="2" spans="38:47" ht="15" thickTop="1">
      <c r="AL2" s="209"/>
      <c r="AM2" s="209"/>
      <c r="AN2" s="209"/>
      <c r="AO2" s="209"/>
      <c r="AP2" s="209"/>
      <c r="AQ2" s="209"/>
      <c r="AR2" s="209"/>
      <c r="AS2" s="209"/>
      <c r="AT2" s="209"/>
      <c r="AU2" s="210" t="s">
        <v>217</v>
      </c>
    </row>
    <row r="3" spans="4:7" ht="6.75" customHeight="1" thickBot="1">
      <c r="D3" s="211"/>
      <c r="E3" s="211"/>
      <c r="F3" s="211"/>
      <c r="G3" s="211"/>
    </row>
    <row r="4" spans="1:47" ht="18" customHeight="1">
      <c r="A4" s="212" t="s">
        <v>166</v>
      </c>
      <c r="B4" s="212"/>
      <c r="C4" s="213"/>
      <c r="D4" s="565" t="s">
        <v>167</v>
      </c>
      <c r="E4" s="567">
        <v>45144</v>
      </c>
      <c r="F4" s="568"/>
      <c r="G4" s="569"/>
      <c r="I4" s="597" t="s">
        <v>199</v>
      </c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5"/>
      <c r="AM4" s="216"/>
      <c r="AN4" s="217"/>
      <c r="AO4" s="217"/>
      <c r="AP4" s="217"/>
      <c r="AQ4" s="217"/>
      <c r="AR4" s="217"/>
      <c r="AS4" s="217"/>
      <c r="AT4" s="218"/>
      <c r="AU4" s="219"/>
    </row>
    <row r="5" spans="3:47" ht="18" customHeight="1" thickBot="1">
      <c r="C5" s="220"/>
      <c r="D5" s="566"/>
      <c r="E5" s="570"/>
      <c r="F5" s="571"/>
      <c r="G5" s="572"/>
      <c r="H5" s="221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214"/>
      <c r="U5" s="222" t="s">
        <v>165</v>
      </c>
      <c r="V5" s="222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5"/>
      <c r="AM5" s="216"/>
      <c r="AN5" s="217"/>
      <c r="AO5" s="217"/>
      <c r="AP5" s="217"/>
      <c r="AQ5" s="217"/>
      <c r="AR5" s="217"/>
      <c r="AS5" s="217"/>
      <c r="AT5" s="217"/>
      <c r="AU5" s="223"/>
    </row>
    <row r="6" spans="1:47" ht="12" customHeight="1">
      <c r="A6" s="573" t="s">
        <v>197</v>
      </c>
      <c r="B6" s="574"/>
      <c r="C6" s="579" t="s">
        <v>261</v>
      </c>
      <c r="D6" s="580"/>
      <c r="E6" s="580"/>
      <c r="F6" s="580"/>
      <c r="G6" s="581"/>
      <c r="H6" s="585" t="s">
        <v>168</v>
      </c>
      <c r="I6" s="588" t="s">
        <v>263</v>
      </c>
      <c r="J6" s="589"/>
      <c r="K6" s="589"/>
      <c r="L6" s="589"/>
      <c r="M6" s="589"/>
      <c r="N6" s="589"/>
      <c r="O6" s="589"/>
      <c r="P6" s="589"/>
      <c r="Q6" s="589"/>
      <c r="R6" s="590"/>
      <c r="S6" s="612" t="s">
        <v>169</v>
      </c>
      <c r="T6" s="612"/>
      <c r="U6" s="613"/>
      <c r="V6" s="224"/>
      <c r="W6" s="598" t="s">
        <v>170</v>
      </c>
      <c r="X6" s="599"/>
      <c r="Y6" s="599"/>
      <c r="Z6" s="599"/>
      <c r="AA6" s="599"/>
      <c r="AB6" s="599"/>
      <c r="AC6" s="600"/>
      <c r="AD6" s="600"/>
      <c r="AE6" s="601"/>
      <c r="AF6" s="605" t="s">
        <v>171</v>
      </c>
      <c r="AG6" s="606"/>
      <c r="AH6" s="606"/>
      <c r="AI6" s="606"/>
      <c r="AJ6" s="607"/>
      <c r="AK6" s="611" t="s">
        <v>172</v>
      </c>
      <c r="AL6" s="775"/>
      <c r="AM6" s="776"/>
      <c r="AN6" s="776"/>
      <c r="AO6" s="776"/>
      <c r="AP6" s="776"/>
      <c r="AQ6" s="776"/>
      <c r="AR6" s="776"/>
      <c r="AS6" s="776"/>
      <c r="AT6" s="776"/>
      <c r="AU6" s="777"/>
    </row>
    <row r="7" spans="1:47" ht="12" customHeight="1">
      <c r="A7" s="575"/>
      <c r="B7" s="576"/>
      <c r="C7" s="579"/>
      <c r="D7" s="580"/>
      <c r="E7" s="580"/>
      <c r="F7" s="580"/>
      <c r="G7" s="581"/>
      <c r="H7" s="586"/>
      <c r="I7" s="591"/>
      <c r="J7" s="592"/>
      <c r="K7" s="592"/>
      <c r="L7" s="592"/>
      <c r="M7" s="592"/>
      <c r="N7" s="592"/>
      <c r="O7" s="592"/>
      <c r="P7" s="592"/>
      <c r="Q7" s="592"/>
      <c r="R7" s="593"/>
      <c r="S7" s="614"/>
      <c r="T7" s="614"/>
      <c r="U7" s="615"/>
      <c r="V7" s="225"/>
      <c r="W7" s="602"/>
      <c r="X7" s="603"/>
      <c r="Y7" s="603"/>
      <c r="Z7" s="603"/>
      <c r="AA7" s="603"/>
      <c r="AB7" s="603"/>
      <c r="AC7" s="603"/>
      <c r="AD7" s="603"/>
      <c r="AE7" s="604"/>
      <c r="AF7" s="608"/>
      <c r="AG7" s="609"/>
      <c r="AH7" s="609"/>
      <c r="AI7" s="609"/>
      <c r="AJ7" s="610"/>
      <c r="AK7" s="611"/>
      <c r="AL7" s="778"/>
      <c r="AM7" s="779"/>
      <c r="AN7" s="779"/>
      <c r="AO7" s="779"/>
      <c r="AP7" s="779"/>
      <c r="AQ7" s="779"/>
      <c r="AR7" s="779"/>
      <c r="AS7" s="779"/>
      <c r="AT7" s="779"/>
      <c r="AU7" s="780"/>
    </row>
    <row r="8" spans="1:47" ht="12" customHeight="1">
      <c r="A8" s="577"/>
      <c r="B8" s="578"/>
      <c r="C8" s="582"/>
      <c r="D8" s="583"/>
      <c r="E8" s="583"/>
      <c r="F8" s="583"/>
      <c r="G8" s="584"/>
      <c r="H8" s="587"/>
      <c r="I8" s="594"/>
      <c r="J8" s="595"/>
      <c r="K8" s="595"/>
      <c r="L8" s="595"/>
      <c r="M8" s="595"/>
      <c r="N8" s="595"/>
      <c r="O8" s="595"/>
      <c r="P8" s="595"/>
      <c r="Q8" s="595"/>
      <c r="R8" s="596"/>
      <c r="S8" s="612" t="s">
        <v>173</v>
      </c>
      <c r="T8" s="612"/>
      <c r="U8" s="613"/>
      <c r="V8" s="224"/>
      <c r="W8" s="598" t="s">
        <v>35</v>
      </c>
      <c r="X8" s="599"/>
      <c r="Y8" s="599"/>
      <c r="Z8" s="599"/>
      <c r="AA8" s="599"/>
      <c r="AB8" s="599"/>
      <c r="AC8" s="599"/>
      <c r="AD8" s="599"/>
      <c r="AE8" s="616"/>
      <c r="AF8" s="620"/>
      <c r="AG8" s="621"/>
      <c r="AH8" s="621"/>
      <c r="AI8" s="621"/>
      <c r="AJ8" s="622"/>
      <c r="AK8" s="611"/>
      <c r="AL8" s="778"/>
      <c r="AM8" s="779"/>
      <c r="AN8" s="779"/>
      <c r="AO8" s="779"/>
      <c r="AP8" s="779"/>
      <c r="AQ8" s="779"/>
      <c r="AR8" s="779"/>
      <c r="AS8" s="779"/>
      <c r="AT8" s="779"/>
      <c r="AU8" s="780"/>
    </row>
    <row r="9" spans="1:47" ht="12" customHeight="1">
      <c r="A9" s="631" t="s">
        <v>174</v>
      </c>
      <c r="B9" s="632"/>
      <c r="C9" s="635" t="s">
        <v>262</v>
      </c>
      <c r="D9" s="636"/>
      <c r="E9" s="636"/>
      <c r="F9" s="621">
        <v>6</v>
      </c>
      <c r="G9" s="642" t="s">
        <v>175</v>
      </c>
      <c r="H9" s="644" t="s">
        <v>176</v>
      </c>
      <c r="I9" s="647" t="s">
        <v>206</v>
      </c>
      <c r="J9" s="648"/>
      <c r="K9" s="648"/>
      <c r="L9" s="648"/>
      <c r="M9" s="648"/>
      <c r="N9" s="648"/>
      <c r="O9" s="648"/>
      <c r="P9" s="648"/>
      <c r="Q9" s="648"/>
      <c r="R9" s="649"/>
      <c r="S9" s="614"/>
      <c r="T9" s="614"/>
      <c r="U9" s="615"/>
      <c r="V9" s="225"/>
      <c r="W9" s="617"/>
      <c r="X9" s="618"/>
      <c r="Y9" s="618"/>
      <c r="Z9" s="618"/>
      <c r="AA9" s="618"/>
      <c r="AB9" s="618"/>
      <c r="AC9" s="618"/>
      <c r="AD9" s="618"/>
      <c r="AE9" s="619"/>
      <c r="AF9" s="623"/>
      <c r="AG9" s="624"/>
      <c r="AH9" s="624"/>
      <c r="AI9" s="624"/>
      <c r="AJ9" s="625"/>
      <c r="AK9" s="611"/>
      <c r="AL9" s="778"/>
      <c r="AM9" s="779"/>
      <c r="AN9" s="779"/>
      <c r="AO9" s="779"/>
      <c r="AP9" s="779"/>
      <c r="AQ9" s="779"/>
      <c r="AR9" s="779"/>
      <c r="AS9" s="779"/>
      <c r="AT9" s="779"/>
      <c r="AU9" s="780"/>
    </row>
    <row r="10" spans="1:47" ht="12" customHeight="1">
      <c r="A10" s="631"/>
      <c r="B10" s="632"/>
      <c r="C10" s="637"/>
      <c r="D10" s="638"/>
      <c r="E10" s="638"/>
      <c r="F10" s="624"/>
      <c r="G10" s="576"/>
      <c r="H10" s="645"/>
      <c r="I10" s="579"/>
      <c r="J10" s="580"/>
      <c r="K10" s="580"/>
      <c r="L10" s="580"/>
      <c r="M10" s="580"/>
      <c r="N10" s="580"/>
      <c r="O10" s="580"/>
      <c r="P10" s="580"/>
      <c r="Q10" s="580"/>
      <c r="R10" s="650"/>
      <c r="S10" s="612" t="s">
        <v>177</v>
      </c>
      <c r="T10" s="612"/>
      <c r="U10" s="613"/>
      <c r="V10" s="224"/>
      <c r="W10" s="598" t="s">
        <v>10</v>
      </c>
      <c r="X10" s="599"/>
      <c r="Y10" s="599"/>
      <c r="Z10" s="599"/>
      <c r="AA10" s="599"/>
      <c r="AB10" s="599"/>
      <c r="AC10" s="599"/>
      <c r="AD10" s="599"/>
      <c r="AE10" s="616"/>
      <c r="AF10" s="623"/>
      <c r="AG10" s="624"/>
      <c r="AH10" s="624"/>
      <c r="AI10" s="624"/>
      <c r="AJ10" s="625"/>
      <c r="AK10" s="629" t="s">
        <v>178</v>
      </c>
      <c r="AL10" s="778"/>
      <c r="AM10" s="779"/>
      <c r="AN10" s="779"/>
      <c r="AO10" s="779"/>
      <c r="AP10" s="779"/>
      <c r="AQ10" s="779"/>
      <c r="AR10" s="779"/>
      <c r="AS10" s="779"/>
      <c r="AT10" s="779"/>
      <c r="AU10" s="780"/>
    </row>
    <row r="11" spans="1:47" ht="12" customHeight="1" thickBot="1">
      <c r="A11" s="633"/>
      <c r="B11" s="634"/>
      <c r="C11" s="639"/>
      <c r="D11" s="640"/>
      <c r="E11" s="640"/>
      <c r="F11" s="641"/>
      <c r="G11" s="643"/>
      <c r="H11" s="646"/>
      <c r="I11" s="651"/>
      <c r="J11" s="652"/>
      <c r="K11" s="652"/>
      <c r="L11" s="652"/>
      <c r="M11" s="652"/>
      <c r="N11" s="652"/>
      <c r="O11" s="652"/>
      <c r="P11" s="652"/>
      <c r="Q11" s="652"/>
      <c r="R11" s="653"/>
      <c r="S11" s="614"/>
      <c r="T11" s="614"/>
      <c r="U11" s="615"/>
      <c r="V11" s="225"/>
      <c r="W11" s="617"/>
      <c r="X11" s="618"/>
      <c r="Y11" s="618"/>
      <c r="Z11" s="618"/>
      <c r="AA11" s="618"/>
      <c r="AB11" s="618"/>
      <c r="AC11" s="618"/>
      <c r="AD11" s="618"/>
      <c r="AE11" s="619"/>
      <c r="AF11" s="626"/>
      <c r="AG11" s="627"/>
      <c r="AH11" s="627"/>
      <c r="AI11" s="627"/>
      <c r="AJ11" s="628"/>
      <c r="AK11" s="630"/>
      <c r="AL11" s="781"/>
      <c r="AM11" s="782"/>
      <c r="AN11" s="782"/>
      <c r="AO11" s="782"/>
      <c r="AP11" s="782"/>
      <c r="AQ11" s="782"/>
      <c r="AR11" s="782"/>
      <c r="AS11" s="782"/>
      <c r="AT11" s="782"/>
      <c r="AU11" s="783"/>
    </row>
    <row r="12" spans="1:2" ht="9" customHeight="1" thickBot="1">
      <c r="A12" s="226"/>
      <c r="B12" s="226"/>
    </row>
    <row r="13" spans="1:46" ht="19.5" customHeight="1" thickTop="1">
      <c r="A13" s="662" t="s">
        <v>179</v>
      </c>
      <c r="B13" s="663"/>
      <c r="C13" s="663"/>
      <c r="D13" s="663"/>
      <c r="E13" s="663"/>
      <c r="F13" s="663"/>
      <c r="G13" s="665" t="s">
        <v>180</v>
      </c>
      <c r="H13" s="663"/>
      <c r="I13" s="666"/>
      <c r="J13" s="663" t="s">
        <v>181</v>
      </c>
      <c r="K13" s="666"/>
      <c r="L13" s="665" t="s">
        <v>182</v>
      </c>
      <c r="M13" s="663"/>
      <c r="N13" s="663"/>
      <c r="O13" s="663"/>
      <c r="P13" s="663"/>
      <c r="Q13" s="666"/>
      <c r="R13" s="667" t="s">
        <v>183</v>
      </c>
      <c r="S13" s="668"/>
      <c r="T13" s="669"/>
      <c r="U13" s="673" t="s">
        <v>184</v>
      </c>
      <c r="V13" s="674"/>
      <c r="W13" s="674"/>
      <c r="X13" s="675"/>
      <c r="Y13" s="673" t="s">
        <v>185</v>
      </c>
      <c r="Z13" s="692"/>
      <c r="AA13" s="693"/>
      <c r="AB13" s="697" t="s">
        <v>198</v>
      </c>
      <c r="AC13" s="697"/>
      <c r="AD13" s="698"/>
      <c r="AE13" s="702"/>
      <c r="AF13" s="656" t="s">
        <v>186</v>
      </c>
      <c r="AG13" s="657"/>
      <c r="AH13" s="657"/>
      <c r="AI13" s="657"/>
      <c r="AJ13" s="657"/>
      <c r="AK13" s="658"/>
      <c r="AL13" s="792"/>
      <c r="AM13" s="654" t="s">
        <v>187</v>
      </c>
      <c r="AN13" s="655"/>
      <c r="AO13" s="655"/>
      <c r="AP13" s="655"/>
      <c r="AQ13" s="655"/>
      <c r="AR13" s="655"/>
      <c r="AS13" s="655"/>
      <c r="AT13" s="642"/>
    </row>
    <row r="14" spans="1:46" ht="19.5" customHeight="1">
      <c r="A14" s="664"/>
      <c r="B14" s="571"/>
      <c r="C14" s="571"/>
      <c r="D14" s="571"/>
      <c r="E14" s="571"/>
      <c r="F14" s="571"/>
      <c r="G14" s="570"/>
      <c r="H14" s="571"/>
      <c r="I14" s="578"/>
      <c r="J14" s="571"/>
      <c r="K14" s="578"/>
      <c r="L14" s="570"/>
      <c r="M14" s="571"/>
      <c r="N14" s="571"/>
      <c r="O14" s="571"/>
      <c r="P14" s="571"/>
      <c r="Q14" s="578"/>
      <c r="R14" s="670"/>
      <c r="S14" s="671"/>
      <c r="T14" s="672"/>
      <c r="U14" s="676"/>
      <c r="V14" s="677"/>
      <c r="W14" s="677"/>
      <c r="X14" s="678"/>
      <c r="Y14" s="694"/>
      <c r="Z14" s="695"/>
      <c r="AA14" s="696"/>
      <c r="AB14" s="699"/>
      <c r="AC14" s="699"/>
      <c r="AD14" s="700"/>
      <c r="AE14" s="703"/>
      <c r="AF14" s="659"/>
      <c r="AG14" s="660"/>
      <c r="AH14" s="660"/>
      <c r="AI14" s="660"/>
      <c r="AJ14" s="660"/>
      <c r="AK14" s="661"/>
      <c r="AL14" s="792"/>
      <c r="AM14" s="570"/>
      <c r="AN14" s="571"/>
      <c r="AO14" s="571"/>
      <c r="AP14" s="571"/>
      <c r="AQ14" s="571"/>
      <c r="AR14" s="571"/>
      <c r="AS14" s="571"/>
      <c r="AT14" s="578"/>
    </row>
    <row r="15" spans="1:46" ht="19.5" customHeight="1">
      <c r="A15" s="710">
        <v>1</v>
      </c>
      <c r="B15" s="711">
        <f>IF('入力用シート'!C61="","",'入力用シート'!C61)</f>
      </c>
      <c r="C15" s="712"/>
      <c r="D15" s="712"/>
      <c r="E15" s="712"/>
      <c r="F15" s="713"/>
      <c r="G15" s="681"/>
      <c r="H15" s="682"/>
      <c r="I15" s="683"/>
      <c r="J15" s="684" t="s">
        <v>188</v>
      </c>
      <c r="K15" s="227" t="s">
        <v>189</v>
      </c>
      <c r="L15" s="681">
        <f>IF('入力用シート'!C69="","",'入力用シート'!C69)</f>
      </c>
      <c r="M15" s="682"/>
      <c r="N15" s="682"/>
      <c r="O15" s="682"/>
      <c r="P15" s="682"/>
      <c r="Q15" s="683"/>
      <c r="R15" s="686">
        <f>IF('入力用シート'!B8="","",'入力用シート'!B8)</f>
      </c>
      <c r="S15" s="687"/>
      <c r="T15" s="688"/>
      <c r="U15" s="228">
        <f>IF('入力用シート'!H63="","",'入力用シート'!H63)</f>
      </c>
      <c r="V15" s="229" t="s">
        <v>35</v>
      </c>
      <c r="W15" s="229">
        <f>IF('入力用シート'!J63="","",'入力用シート'!J63)</f>
      </c>
      <c r="X15" s="230" t="s">
        <v>34</v>
      </c>
      <c r="Y15" s="714" t="s">
        <v>190</v>
      </c>
      <c r="Z15" s="715"/>
      <c r="AA15" s="716"/>
      <c r="AB15" s="720"/>
      <c r="AC15" s="720"/>
      <c r="AD15" s="721"/>
      <c r="AE15" s="231"/>
      <c r="AF15" s="708"/>
      <c r="AG15" s="704"/>
      <c r="AH15" s="679"/>
      <c r="AI15" s="706"/>
      <c r="AJ15" s="704"/>
      <c r="AK15" s="679"/>
      <c r="AL15" s="735"/>
      <c r="AM15" s="708"/>
      <c r="AN15" s="704"/>
      <c r="AO15" s="704"/>
      <c r="AP15" s="704"/>
      <c r="AQ15" s="704"/>
      <c r="AR15" s="704"/>
      <c r="AS15" s="704"/>
      <c r="AT15" s="679"/>
    </row>
    <row r="16" spans="1:46" ht="19.5" customHeight="1">
      <c r="A16" s="710"/>
      <c r="B16" s="724">
        <f>IF('入力用シート'!C64="","",'入力用シート'!C64)</f>
      </c>
      <c r="C16" s="725"/>
      <c r="D16" s="725"/>
      <c r="E16" s="725"/>
      <c r="F16" s="726"/>
      <c r="G16" s="727"/>
      <c r="H16" s="728"/>
      <c r="I16" s="729"/>
      <c r="J16" s="685"/>
      <c r="K16" s="232" t="s">
        <v>191</v>
      </c>
      <c r="L16" s="233" t="s">
        <v>215</v>
      </c>
      <c r="M16" s="701">
        <f>IF('入力用シート'!C71="","",'入力用シート'!C71)</f>
      </c>
      <c r="N16" s="701"/>
      <c r="O16" s="701"/>
      <c r="P16" s="701"/>
      <c r="Q16" s="234" t="s">
        <v>216</v>
      </c>
      <c r="R16" s="689"/>
      <c r="S16" s="690"/>
      <c r="T16" s="691"/>
      <c r="U16" s="235">
        <f>IF('入力用シート'!H64="","",'入力用シート'!H64)</f>
      </c>
      <c r="V16" s="236" t="s">
        <v>35</v>
      </c>
      <c r="W16" s="236">
        <f>IF('入力用シート'!J64="","",'入力用シート'!J64)</f>
      </c>
      <c r="X16" s="237" t="s">
        <v>34</v>
      </c>
      <c r="Y16" s="717"/>
      <c r="Z16" s="718"/>
      <c r="AA16" s="719"/>
      <c r="AB16" s="722"/>
      <c r="AC16" s="722"/>
      <c r="AD16" s="723"/>
      <c r="AE16" s="238"/>
      <c r="AF16" s="709"/>
      <c r="AG16" s="705"/>
      <c r="AH16" s="680"/>
      <c r="AI16" s="707"/>
      <c r="AJ16" s="705"/>
      <c r="AK16" s="680"/>
      <c r="AL16" s="735"/>
      <c r="AM16" s="709"/>
      <c r="AN16" s="705"/>
      <c r="AO16" s="705"/>
      <c r="AP16" s="705"/>
      <c r="AQ16" s="705"/>
      <c r="AR16" s="705"/>
      <c r="AS16" s="705"/>
      <c r="AT16" s="680"/>
    </row>
    <row r="17" spans="1:46" ht="19.5" customHeight="1">
      <c r="A17" s="730">
        <v>2</v>
      </c>
      <c r="B17" s="711"/>
      <c r="C17" s="712"/>
      <c r="D17" s="712"/>
      <c r="E17" s="712"/>
      <c r="F17" s="713"/>
      <c r="G17" s="681"/>
      <c r="H17" s="682"/>
      <c r="I17" s="683"/>
      <c r="J17" s="684" t="s">
        <v>188</v>
      </c>
      <c r="K17" s="227" t="s">
        <v>189</v>
      </c>
      <c r="L17" s="681">
        <f>IF(B18="","","〃")</f>
      </c>
      <c r="M17" s="682"/>
      <c r="N17" s="682"/>
      <c r="O17" s="682"/>
      <c r="P17" s="682"/>
      <c r="Q17" s="683"/>
      <c r="R17" s="686">
        <f>IF($R$15="","",IF(B18="","","〃"))</f>
      </c>
      <c r="S17" s="687"/>
      <c r="T17" s="688"/>
      <c r="U17" s="228"/>
      <c r="V17" s="229" t="s">
        <v>35</v>
      </c>
      <c r="W17" s="229"/>
      <c r="X17" s="229" t="s">
        <v>34</v>
      </c>
      <c r="Y17" s="714" t="s">
        <v>190</v>
      </c>
      <c r="Z17" s="715"/>
      <c r="AA17" s="716"/>
      <c r="AB17" s="720"/>
      <c r="AC17" s="720"/>
      <c r="AD17" s="721"/>
      <c r="AE17" s="231"/>
      <c r="AF17" s="708"/>
      <c r="AG17" s="704"/>
      <c r="AH17" s="679"/>
      <c r="AI17" s="706"/>
      <c r="AJ17" s="704"/>
      <c r="AK17" s="679"/>
      <c r="AL17" s="735"/>
      <c r="AM17" s="733"/>
      <c r="AN17" s="731"/>
      <c r="AO17" s="731"/>
      <c r="AP17" s="731"/>
      <c r="AQ17" s="731"/>
      <c r="AR17" s="704"/>
      <c r="AS17" s="706"/>
      <c r="AT17" s="679"/>
    </row>
    <row r="18" spans="1:47" ht="19.5" customHeight="1">
      <c r="A18" s="710"/>
      <c r="B18" s="724">
        <f>IF('入力用シート'!C65="","",'入力用シート'!C65)</f>
      </c>
      <c r="C18" s="725"/>
      <c r="D18" s="725"/>
      <c r="E18" s="725"/>
      <c r="F18" s="726"/>
      <c r="G18" s="727"/>
      <c r="H18" s="728"/>
      <c r="I18" s="729"/>
      <c r="J18" s="685"/>
      <c r="K18" s="232" t="s">
        <v>191</v>
      </c>
      <c r="L18" s="233" t="s">
        <v>215</v>
      </c>
      <c r="M18" s="701">
        <f>IF(B18="","","〃")</f>
      </c>
      <c r="N18" s="701"/>
      <c r="O18" s="701"/>
      <c r="P18" s="701"/>
      <c r="Q18" s="234" t="s">
        <v>216</v>
      </c>
      <c r="R18" s="689"/>
      <c r="S18" s="690"/>
      <c r="T18" s="691"/>
      <c r="U18" s="235">
        <f>IF('入力用シート'!H65="","",'入力用シート'!H65)</f>
      </c>
      <c r="V18" s="236" t="s">
        <v>35</v>
      </c>
      <c r="W18" s="236">
        <f>IF('入力用シート'!J65="","",'入力用シート'!J65)</f>
      </c>
      <c r="X18" s="237" t="s">
        <v>34</v>
      </c>
      <c r="Y18" s="717"/>
      <c r="Z18" s="718"/>
      <c r="AA18" s="719"/>
      <c r="AB18" s="722"/>
      <c r="AC18" s="722"/>
      <c r="AD18" s="723"/>
      <c r="AE18" s="238"/>
      <c r="AF18" s="709"/>
      <c r="AG18" s="705"/>
      <c r="AH18" s="680"/>
      <c r="AI18" s="707"/>
      <c r="AJ18" s="705"/>
      <c r="AK18" s="680"/>
      <c r="AL18" s="735"/>
      <c r="AM18" s="734"/>
      <c r="AN18" s="732"/>
      <c r="AO18" s="732"/>
      <c r="AP18" s="732"/>
      <c r="AQ18" s="732"/>
      <c r="AR18" s="705"/>
      <c r="AS18" s="707"/>
      <c r="AT18" s="680"/>
      <c r="AU18" s="239"/>
    </row>
    <row r="19" spans="1:46" ht="19.5" customHeight="1">
      <c r="A19" s="710">
        <v>3</v>
      </c>
      <c r="B19" s="711"/>
      <c r="C19" s="712"/>
      <c r="D19" s="712"/>
      <c r="E19" s="712"/>
      <c r="F19" s="713"/>
      <c r="G19" s="681"/>
      <c r="H19" s="682"/>
      <c r="I19" s="683"/>
      <c r="J19" s="684" t="s">
        <v>188</v>
      </c>
      <c r="K19" s="227" t="s">
        <v>189</v>
      </c>
      <c r="L19" s="681">
        <f>IF(B20="","","〃")</f>
      </c>
      <c r="M19" s="682"/>
      <c r="N19" s="682"/>
      <c r="O19" s="682"/>
      <c r="P19" s="682"/>
      <c r="Q19" s="683"/>
      <c r="R19" s="686">
        <f>IF($R$15="","",IF(B20="","","〃"))</f>
      </c>
      <c r="S19" s="687"/>
      <c r="T19" s="688"/>
      <c r="U19" s="228"/>
      <c r="V19" s="229" t="s">
        <v>35</v>
      </c>
      <c r="W19" s="229"/>
      <c r="X19" s="229" t="s">
        <v>34</v>
      </c>
      <c r="Y19" s="714" t="s">
        <v>190</v>
      </c>
      <c r="Z19" s="715"/>
      <c r="AA19" s="716"/>
      <c r="AB19" s="720"/>
      <c r="AC19" s="720"/>
      <c r="AD19" s="721"/>
      <c r="AE19" s="231"/>
      <c r="AF19" s="708"/>
      <c r="AG19" s="704"/>
      <c r="AH19" s="679"/>
      <c r="AI19" s="706"/>
      <c r="AJ19" s="704"/>
      <c r="AK19" s="679"/>
      <c r="AL19" s="735"/>
      <c r="AM19" s="733"/>
      <c r="AN19" s="731"/>
      <c r="AO19" s="731"/>
      <c r="AP19" s="731"/>
      <c r="AQ19" s="731"/>
      <c r="AR19" s="704"/>
      <c r="AS19" s="706"/>
      <c r="AT19" s="679"/>
    </row>
    <row r="20" spans="1:46" ht="19.5" customHeight="1">
      <c r="A20" s="710"/>
      <c r="B20" s="724">
        <f>IF('入力用シート'!C66="","",'入力用シート'!C66)</f>
      </c>
      <c r="C20" s="725"/>
      <c r="D20" s="725"/>
      <c r="E20" s="725"/>
      <c r="F20" s="726"/>
      <c r="G20" s="727"/>
      <c r="H20" s="728"/>
      <c r="I20" s="729"/>
      <c r="J20" s="685"/>
      <c r="K20" s="232" t="s">
        <v>191</v>
      </c>
      <c r="L20" s="233" t="s">
        <v>215</v>
      </c>
      <c r="M20" s="701">
        <f>IF(B20="","","〃")</f>
      </c>
      <c r="N20" s="701"/>
      <c r="O20" s="701"/>
      <c r="P20" s="701"/>
      <c r="Q20" s="234" t="s">
        <v>216</v>
      </c>
      <c r="R20" s="689"/>
      <c r="S20" s="690"/>
      <c r="T20" s="691"/>
      <c r="U20" s="235">
        <f>IF('入力用シート'!H66="","",'入力用シート'!H66)</f>
      </c>
      <c r="V20" s="236" t="s">
        <v>35</v>
      </c>
      <c r="W20" s="236">
        <f>IF('入力用シート'!J66="","",'入力用シート'!J66)</f>
      </c>
      <c r="X20" s="237" t="s">
        <v>34</v>
      </c>
      <c r="Y20" s="717"/>
      <c r="Z20" s="718"/>
      <c r="AA20" s="719"/>
      <c r="AB20" s="722"/>
      <c r="AC20" s="722"/>
      <c r="AD20" s="723"/>
      <c r="AE20" s="238"/>
      <c r="AF20" s="709"/>
      <c r="AG20" s="705"/>
      <c r="AH20" s="680"/>
      <c r="AI20" s="707"/>
      <c r="AJ20" s="705"/>
      <c r="AK20" s="680"/>
      <c r="AL20" s="735"/>
      <c r="AM20" s="734"/>
      <c r="AN20" s="732"/>
      <c r="AO20" s="732"/>
      <c r="AP20" s="732"/>
      <c r="AQ20" s="732"/>
      <c r="AR20" s="705"/>
      <c r="AS20" s="707"/>
      <c r="AT20" s="680"/>
    </row>
    <row r="21" spans="1:46" ht="19.5" customHeight="1">
      <c r="A21" s="710">
        <v>4</v>
      </c>
      <c r="B21" s="711"/>
      <c r="C21" s="712"/>
      <c r="D21" s="712"/>
      <c r="E21" s="712"/>
      <c r="F21" s="713"/>
      <c r="G21" s="681"/>
      <c r="H21" s="682"/>
      <c r="I21" s="683"/>
      <c r="J21" s="684" t="s">
        <v>188</v>
      </c>
      <c r="K21" s="227" t="s">
        <v>189</v>
      </c>
      <c r="L21" s="681">
        <f>IF(B22="","","〃")</f>
      </c>
      <c r="M21" s="682"/>
      <c r="N21" s="682"/>
      <c r="O21" s="682"/>
      <c r="P21" s="682"/>
      <c r="Q21" s="683"/>
      <c r="R21" s="686">
        <f>IF($R$15="","",IF(B22="","","〃"))</f>
      </c>
      <c r="S21" s="687"/>
      <c r="T21" s="688"/>
      <c r="U21" s="228"/>
      <c r="V21" s="229" t="s">
        <v>35</v>
      </c>
      <c r="W21" s="229"/>
      <c r="X21" s="229" t="s">
        <v>34</v>
      </c>
      <c r="Y21" s="714" t="s">
        <v>190</v>
      </c>
      <c r="Z21" s="715"/>
      <c r="AA21" s="716"/>
      <c r="AB21" s="720"/>
      <c r="AC21" s="720"/>
      <c r="AD21" s="721"/>
      <c r="AE21" s="231"/>
      <c r="AF21" s="708"/>
      <c r="AG21" s="704"/>
      <c r="AH21" s="679"/>
      <c r="AI21" s="706"/>
      <c r="AJ21" s="704"/>
      <c r="AK21" s="679"/>
      <c r="AL21" s="735"/>
      <c r="AM21" s="733"/>
      <c r="AN21" s="731"/>
      <c r="AO21" s="731"/>
      <c r="AP21" s="731"/>
      <c r="AQ21" s="731"/>
      <c r="AR21" s="704"/>
      <c r="AS21" s="706"/>
      <c r="AT21" s="679"/>
    </row>
    <row r="22" spans="1:46" ht="19.5" customHeight="1">
      <c r="A22" s="710"/>
      <c r="B22" s="724">
        <f>IF('入力用シート'!C67="","",'入力用シート'!C67)</f>
      </c>
      <c r="C22" s="725"/>
      <c r="D22" s="725"/>
      <c r="E22" s="725"/>
      <c r="F22" s="726"/>
      <c r="G22" s="727"/>
      <c r="H22" s="728"/>
      <c r="I22" s="729"/>
      <c r="J22" s="685"/>
      <c r="K22" s="232" t="s">
        <v>191</v>
      </c>
      <c r="L22" s="233" t="s">
        <v>215</v>
      </c>
      <c r="M22" s="701">
        <f>IF(B22="","","〃")</f>
      </c>
      <c r="N22" s="701"/>
      <c r="O22" s="701"/>
      <c r="P22" s="701"/>
      <c r="Q22" s="234" t="s">
        <v>216</v>
      </c>
      <c r="R22" s="689"/>
      <c r="S22" s="690"/>
      <c r="T22" s="691"/>
      <c r="U22" s="235">
        <f>IF('入力用シート'!H67="","",'入力用シート'!H67)</f>
      </c>
      <c r="V22" s="236" t="s">
        <v>35</v>
      </c>
      <c r="W22" s="236">
        <f>IF('入力用シート'!J67="","",'入力用シート'!J67)</f>
      </c>
      <c r="X22" s="237" t="s">
        <v>34</v>
      </c>
      <c r="Y22" s="717"/>
      <c r="Z22" s="718"/>
      <c r="AA22" s="719"/>
      <c r="AB22" s="722"/>
      <c r="AC22" s="722"/>
      <c r="AD22" s="723"/>
      <c r="AE22" s="238"/>
      <c r="AF22" s="709"/>
      <c r="AG22" s="705"/>
      <c r="AH22" s="680"/>
      <c r="AI22" s="707"/>
      <c r="AJ22" s="705"/>
      <c r="AK22" s="680"/>
      <c r="AL22" s="735"/>
      <c r="AM22" s="734"/>
      <c r="AN22" s="732"/>
      <c r="AO22" s="732"/>
      <c r="AP22" s="732"/>
      <c r="AQ22" s="732"/>
      <c r="AR22" s="705"/>
      <c r="AS22" s="707"/>
      <c r="AT22" s="680"/>
    </row>
    <row r="23" spans="1:46" ht="19.5" customHeight="1">
      <c r="A23" s="710">
        <v>5</v>
      </c>
      <c r="B23" s="711"/>
      <c r="C23" s="712"/>
      <c r="D23" s="712"/>
      <c r="E23" s="712"/>
      <c r="F23" s="713"/>
      <c r="G23" s="681"/>
      <c r="H23" s="682"/>
      <c r="I23" s="683"/>
      <c r="J23" s="684" t="s">
        <v>188</v>
      </c>
      <c r="K23" s="227" t="s">
        <v>189</v>
      </c>
      <c r="L23" s="681">
        <f>IF(B24="","","〃")</f>
      </c>
      <c r="M23" s="682"/>
      <c r="N23" s="682"/>
      <c r="O23" s="682"/>
      <c r="P23" s="682"/>
      <c r="Q23" s="683"/>
      <c r="R23" s="686">
        <f>IF($R$15="","",IF(B24="","","〃"))</f>
      </c>
      <c r="S23" s="687"/>
      <c r="T23" s="688"/>
      <c r="U23" s="228"/>
      <c r="V23" s="229" t="s">
        <v>35</v>
      </c>
      <c r="W23" s="229"/>
      <c r="X23" s="229" t="s">
        <v>34</v>
      </c>
      <c r="Y23" s="714" t="s">
        <v>190</v>
      </c>
      <c r="Z23" s="715"/>
      <c r="AA23" s="716"/>
      <c r="AB23" s="720"/>
      <c r="AC23" s="720"/>
      <c r="AD23" s="721"/>
      <c r="AE23" s="231"/>
      <c r="AF23" s="708"/>
      <c r="AG23" s="704"/>
      <c r="AH23" s="679"/>
      <c r="AI23" s="706"/>
      <c r="AJ23" s="704"/>
      <c r="AK23" s="679"/>
      <c r="AL23" s="735"/>
      <c r="AM23" s="733"/>
      <c r="AN23" s="731"/>
      <c r="AO23" s="731"/>
      <c r="AP23" s="731"/>
      <c r="AQ23" s="731"/>
      <c r="AR23" s="704"/>
      <c r="AS23" s="706"/>
      <c r="AT23" s="679"/>
    </row>
    <row r="24" spans="1:46" ht="19.5" customHeight="1">
      <c r="A24" s="710"/>
      <c r="B24" s="724">
        <f>IF('入力用シート'!C68="","",'入力用シート'!C68)</f>
      </c>
      <c r="C24" s="725"/>
      <c r="D24" s="725"/>
      <c r="E24" s="725"/>
      <c r="F24" s="726"/>
      <c r="G24" s="727"/>
      <c r="H24" s="728"/>
      <c r="I24" s="729"/>
      <c r="J24" s="685"/>
      <c r="K24" s="232" t="s">
        <v>191</v>
      </c>
      <c r="L24" s="233" t="s">
        <v>215</v>
      </c>
      <c r="M24" s="701">
        <f>IF(B24="","","〃")</f>
      </c>
      <c r="N24" s="701"/>
      <c r="O24" s="701"/>
      <c r="P24" s="701"/>
      <c r="Q24" s="234" t="s">
        <v>216</v>
      </c>
      <c r="R24" s="689"/>
      <c r="S24" s="690"/>
      <c r="T24" s="691"/>
      <c r="U24" s="235">
        <f>IF('入力用シート'!H68="","",'入力用シート'!H68)</f>
      </c>
      <c r="V24" s="236" t="s">
        <v>35</v>
      </c>
      <c r="W24" s="236">
        <f>IF('入力用シート'!J68="","",'入力用シート'!J68)</f>
      </c>
      <c r="X24" s="237" t="s">
        <v>34</v>
      </c>
      <c r="Y24" s="717"/>
      <c r="Z24" s="718"/>
      <c r="AA24" s="719"/>
      <c r="AB24" s="722"/>
      <c r="AC24" s="722"/>
      <c r="AD24" s="723"/>
      <c r="AE24" s="238"/>
      <c r="AF24" s="709"/>
      <c r="AG24" s="705"/>
      <c r="AH24" s="680"/>
      <c r="AI24" s="707"/>
      <c r="AJ24" s="705"/>
      <c r="AK24" s="680"/>
      <c r="AL24" s="735"/>
      <c r="AM24" s="734"/>
      <c r="AN24" s="732"/>
      <c r="AO24" s="732"/>
      <c r="AP24" s="732"/>
      <c r="AQ24" s="732"/>
      <c r="AR24" s="705"/>
      <c r="AS24" s="707"/>
      <c r="AT24" s="680"/>
    </row>
    <row r="25" spans="1:46" ht="19.5" customHeight="1">
      <c r="A25" s="710">
        <v>6</v>
      </c>
      <c r="B25" s="711"/>
      <c r="C25" s="712"/>
      <c r="D25" s="712"/>
      <c r="E25" s="712"/>
      <c r="F25" s="713"/>
      <c r="G25" s="681"/>
      <c r="H25" s="682"/>
      <c r="I25" s="683"/>
      <c r="J25" s="684" t="s">
        <v>188</v>
      </c>
      <c r="K25" s="227" t="s">
        <v>189</v>
      </c>
      <c r="L25" s="681"/>
      <c r="M25" s="682"/>
      <c r="N25" s="682"/>
      <c r="O25" s="682"/>
      <c r="P25" s="682"/>
      <c r="Q25" s="683"/>
      <c r="R25" s="686"/>
      <c r="S25" s="687"/>
      <c r="T25" s="688"/>
      <c r="U25" s="228"/>
      <c r="V25" s="229" t="s">
        <v>35</v>
      </c>
      <c r="W25" s="229"/>
      <c r="X25" s="229" t="s">
        <v>34</v>
      </c>
      <c r="Y25" s="714" t="s">
        <v>190</v>
      </c>
      <c r="Z25" s="715"/>
      <c r="AA25" s="716"/>
      <c r="AB25" s="720"/>
      <c r="AC25" s="720"/>
      <c r="AD25" s="721"/>
      <c r="AE25" s="231"/>
      <c r="AF25" s="708"/>
      <c r="AG25" s="704"/>
      <c r="AH25" s="679"/>
      <c r="AI25" s="706"/>
      <c r="AJ25" s="704"/>
      <c r="AK25" s="679"/>
      <c r="AL25" s="735"/>
      <c r="AM25" s="733"/>
      <c r="AN25" s="731"/>
      <c r="AO25" s="731"/>
      <c r="AP25" s="731"/>
      <c r="AQ25" s="731"/>
      <c r="AR25" s="704"/>
      <c r="AS25" s="706"/>
      <c r="AT25" s="679"/>
    </row>
    <row r="26" spans="1:47" ht="19.5" customHeight="1">
      <c r="A26" s="710"/>
      <c r="B26" s="724"/>
      <c r="C26" s="725"/>
      <c r="D26" s="725"/>
      <c r="E26" s="725"/>
      <c r="F26" s="726"/>
      <c r="G26" s="727"/>
      <c r="H26" s="728"/>
      <c r="I26" s="729"/>
      <c r="J26" s="685"/>
      <c r="K26" s="232" t="s">
        <v>191</v>
      </c>
      <c r="L26" s="233" t="s">
        <v>215</v>
      </c>
      <c r="M26" s="701"/>
      <c r="N26" s="701"/>
      <c r="O26" s="701"/>
      <c r="P26" s="701"/>
      <c r="Q26" s="234" t="s">
        <v>216</v>
      </c>
      <c r="R26" s="689"/>
      <c r="S26" s="690"/>
      <c r="T26" s="691"/>
      <c r="U26" s="235"/>
      <c r="V26" s="236" t="s">
        <v>35</v>
      </c>
      <c r="W26" s="236"/>
      <c r="X26" s="237" t="s">
        <v>34</v>
      </c>
      <c r="Y26" s="717"/>
      <c r="Z26" s="718"/>
      <c r="AA26" s="719"/>
      <c r="AB26" s="722"/>
      <c r="AC26" s="722"/>
      <c r="AD26" s="723"/>
      <c r="AE26" s="238"/>
      <c r="AF26" s="709"/>
      <c r="AG26" s="705"/>
      <c r="AH26" s="680"/>
      <c r="AI26" s="707"/>
      <c r="AJ26" s="705"/>
      <c r="AK26" s="680"/>
      <c r="AL26" s="735"/>
      <c r="AM26" s="734"/>
      <c r="AN26" s="732"/>
      <c r="AO26" s="732"/>
      <c r="AP26" s="732"/>
      <c r="AQ26" s="732"/>
      <c r="AR26" s="705"/>
      <c r="AS26" s="707"/>
      <c r="AT26" s="680"/>
      <c r="AU26" s="240"/>
    </row>
    <row r="27" spans="1:46" ht="19.5" customHeight="1">
      <c r="A27" s="710">
        <v>7</v>
      </c>
      <c r="B27" s="711"/>
      <c r="C27" s="712"/>
      <c r="D27" s="712"/>
      <c r="E27" s="712"/>
      <c r="F27" s="713"/>
      <c r="G27" s="681"/>
      <c r="H27" s="682"/>
      <c r="I27" s="683"/>
      <c r="J27" s="684" t="s">
        <v>188</v>
      </c>
      <c r="K27" s="227" t="s">
        <v>189</v>
      </c>
      <c r="L27" s="681"/>
      <c r="M27" s="682"/>
      <c r="N27" s="682"/>
      <c r="O27" s="682"/>
      <c r="P27" s="682"/>
      <c r="Q27" s="683"/>
      <c r="R27" s="686"/>
      <c r="S27" s="687"/>
      <c r="T27" s="688"/>
      <c r="U27" s="228"/>
      <c r="V27" s="229" t="s">
        <v>35</v>
      </c>
      <c r="W27" s="229"/>
      <c r="X27" s="229" t="s">
        <v>34</v>
      </c>
      <c r="Y27" s="714" t="s">
        <v>190</v>
      </c>
      <c r="Z27" s="715"/>
      <c r="AA27" s="716"/>
      <c r="AB27" s="720"/>
      <c r="AC27" s="720"/>
      <c r="AD27" s="721"/>
      <c r="AE27" s="231"/>
      <c r="AF27" s="708"/>
      <c r="AG27" s="704"/>
      <c r="AH27" s="679"/>
      <c r="AI27" s="706"/>
      <c r="AJ27" s="704"/>
      <c r="AK27" s="679"/>
      <c r="AL27" s="735"/>
      <c r="AM27" s="733"/>
      <c r="AN27" s="731"/>
      <c r="AO27" s="731"/>
      <c r="AP27" s="731"/>
      <c r="AQ27" s="731"/>
      <c r="AR27" s="704"/>
      <c r="AS27" s="706"/>
      <c r="AT27" s="679"/>
    </row>
    <row r="28" spans="1:46" ht="19.5" customHeight="1">
      <c r="A28" s="710"/>
      <c r="B28" s="724"/>
      <c r="C28" s="725"/>
      <c r="D28" s="725"/>
      <c r="E28" s="725"/>
      <c r="F28" s="726"/>
      <c r="G28" s="727"/>
      <c r="H28" s="728"/>
      <c r="I28" s="729"/>
      <c r="J28" s="685"/>
      <c r="K28" s="232" t="s">
        <v>191</v>
      </c>
      <c r="L28" s="233" t="s">
        <v>215</v>
      </c>
      <c r="M28" s="701"/>
      <c r="N28" s="701"/>
      <c r="O28" s="701"/>
      <c r="P28" s="701"/>
      <c r="Q28" s="234" t="s">
        <v>216</v>
      </c>
      <c r="R28" s="689"/>
      <c r="S28" s="690"/>
      <c r="T28" s="691"/>
      <c r="U28" s="235"/>
      <c r="V28" s="236" t="s">
        <v>35</v>
      </c>
      <c r="W28" s="236"/>
      <c r="X28" s="237" t="s">
        <v>34</v>
      </c>
      <c r="Y28" s="717"/>
      <c r="Z28" s="718"/>
      <c r="AA28" s="719"/>
      <c r="AB28" s="722"/>
      <c r="AC28" s="722"/>
      <c r="AD28" s="723"/>
      <c r="AE28" s="238"/>
      <c r="AF28" s="709"/>
      <c r="AG28" s="705"/>
      <c r="AH28" s="680"/>
      <c r="AI28" s="707"/>
      <c r="AJ28" s="705"/>
      <c r="AK28" s="680"/>
      <c r="AL28" s="735"/>
      <c r="AM28" s="734"/>
      <c r="AN28" s="732"/>
      <c r="AO28" s="732"/>
      <c r="AP28" s="732"/>
      <c r="AQ28" s="732"/>
      <c r="AR28" s="705"/>
      <c r="AS28" s="707"/>
      <c r="AT28" s="680"/>
    </row>
    <row r="29" spans="1:46" ht="19.5" customHeight="1">
      <c r="A29" s="710">
        <v>8</v>
      </c>
      <c r="B29" s="711"/>
      <c r="C29" s="712"/>
      <c r="D29" s="712"/>
      <c r="E29" s="712"/>
      <c r="F29" s="713"/>
      <c r="G29" s="681"/>
      <c r="H29" s="682"/>
      <c r="I29" s="683"/>
      <c r="J29" s="684" t="s">
        <v>188</v>
      </c>
      <c r="K29" s="227" t="s">
        <v>189</v>
      </c>
      <c r="L29" s="681"/>
      <c r="M29" s="682"/>
      <c r="N29" s="682"/>
      <c r="O29" s="682"/>
      <c r="P29" s="682"/>
      <c r="Q29" s="683"/>
      <c r="R29" s="686"/>
      <c r="S29" s="687"/>
      <c r="T29" s="688"/>
      <c r="U29" s="228"/>
      <c r="V29" s="229" t="s">
        <v>35</v>
      </c>
      <c r="W29" s="229"/>
      <c r="X29" s="230" t="s">
        <v>34</v>
      </c>
      <c r="Y29" s="714" t="s">
        <v>190</v>
      </c>
      <c r="Z29" s="715"/>
      <c r="AA29" s="716"/>
      <c r="AB29" s="720"/>
      <c r="AC29" s="720"/>
      <c r="AD29" s="721"/>
      <c r="AE29" s="231"/>
      <c r="AF29" s="708"/>
      <c r="AG29" s="704"/>
      <c r="AH29" s="679"/>
      <c r="AI29" s="706"/>
      <c r="AJ29" s="704"/>
      <c r="AK29" s="679"/>
      <c r="AL29" s="735"/>
      <c r="AM29" s="733"/>
      <c r="AN29" s="731"/>
      <c r="AO29" s="731"/>
      <c r="AP29" s="731"/>
      <c r="AQ29" s="731"/>
      <c r="AR29" s="704"/>
      <c r="AS29" s="706"/>
      <c r="AT29" s="679"/>
    </row>
    <row r="30" spans="1:46" ht="19.5" customHeight="1">
      <c r="A30" s="710"/>
      <c r="B30" s="724"/>
      <c r="C30" s="725"/>
      <c r="D30" s="725"/>
      <c r="E30" s="725"/>
      <c r="F30" s="726"/>
      <c r="G30" s="727"/>
      <c r="H30" s="728"/>
      <c r="I30" s="729"/>
      <c r="J30" s="685"/>
      <c r="K30" s="232" t="s">
        <v>191</v>
      </c>
      <c r="L30" s="233" t="s">
        <v>215</v>
      </c>
      <c r="M30" s="701"/>
      <c r="N30" s="701"/>
      <c r="O30" s="701"/>
      <c r="P30" s="701"/>
      <c r="Q30" s="234" t="s">
        <v>216</v>
      </c>
      <c r="R30" s="689"/>
      <c r="S30" s="690"/>
      <c r="T30" s="691"/>
      <c r="U30" s="235"/>
      <c r="V30" s="236" t="s">
        <v>35</v>
      </c>
      <c r="W30" s="236"/>
      <c r="X30" s="237" t="s">
        <v>34</v>
      </c>
      <c r="Y30" s="717"/>
      <c r="Z30" s="718"/>
      <c r="AA30" s="719"/>
      <c r="AB30" s="722"/>
      <c r="AC30" s="722"/>
      <c r="AD30" s="723"/>
      <c r="AE30" s="238"/>
      <c r="AF30" s="709"/>
      <c r="AG30" s="705"/>
      <c r="AH30" s="680"/>
      <c r="AI30" s="707"/>
      <c r="AJ30" s="705"/>
      <c r="AK30" s="680"/>
      <c r="AL30" s="735"/>
      <c r="AM30" s="734"/>
      <c r="AN30" s="732"/>
      <c r="AO30" s="732"/>
      <c r="AP30" s="732"/>
      <c r="AQ30" s="732"/>
      <c r="AR30" s="705"/>
      <c r="AS30" s="707"/>
      <c r="AT30" s="680"/>
    </row>
    <row r="31" spans="1:46" ht="19.5" customHeight="1">
      <c r="A31" s="710">
        <v>9</v>
      </c>
      <c r="B31" s="711"/>
      <c r="C31" s="712"/>
      <c r="D31" s="712"/>
      <c r="E31" s="712"/>
      <c r="F31" s="713"/>
      <c r="G31" s="681"/>
      <c r="H31" s="682"/>
      <c r="I31" s="683"/>
      <c r="J31" s="684" t="s">
        <v>188</v>
      </c>
      <c r="K31" s="227" t="s">
        <v>189</v>
      </c>
      <c r="L31" s="681"/>
      <c r="M31" s="682"/>
      <c r="N31" s="682"/>
      <c r="O31" s="682"/>
      <c r="P31" s="682"/>
      <c r="Q31" s="683"/>
      <c r="R31" s="686"/>
      <c r="S31" s="687"/>
      <c r="T31" s="688"/>
      <c r="U31" s="228"/>
      <c r="V31" s="229" t="s">
        <v>35</v>
      </c>
      <c r="W31" s="229"/>
      <c r="X31" s="230" t="s">
        <v>34</v>
      </c>
      <c r="Y31" s="714" t="s">
        <v>190</v>
      </c>
      <c r="Z31" s="715"/>
      <c r="AA31" s="716"/>
      <c r="AB31" s="720"/>
      <c r="AC31" s="720"/>
      <c r="AD31" s="721"/>
      <c r="AE31" s="231"/>
      <c r="AF31" s="708"/>
      <c r="AG31" s="704"/>
      <c r="AH31" s="679"/>
      <c r="AI31" s="706"/>
      <c r="AJ31" s="704"/>
      <c r="AK31" s="679"/>
      <c r="AL31" s="735"/>
      <c r="AM31" s="733"/>
      <c r="AN31" s="731"/>
      <c r="AO31" s="731"/>
      <c r="AP31" s="731"/>
      <c r="AQ31" s="731"/>
      <c r="AR31" s="704"/>
      <c r="AS31" s="706"/>
      <c r="AT31" s="679"/>
    </row>
    <row r="32" spans="1:46" ht="19.5" customHeight="1">
      <c r="A32" s="710"/>
      <c r="B32" s="724"/>
      <c r="C32" s="725"/>
      <c r="D32" s="725"/>
      <c r="E32" s="725"/>
      <c r="F32" s="726"/>
      <c r="G32" s="727"/>
      <c r="H32" s="728"/>
      <c r="I32" s="729"/>
      <c r="J32" s="685"/>
      <c r="K32" s="232" t="s">
        <v>191</v>
      </c>
      <c r="L32" s="233" t="s">
        <v>215</v>
      </c>
      <c r="M32" s="701"/>
      <c r="N32" s="701"/>
      <c r="O32" s="701"/>
      <c r="P32" s="701"/>
      <c r="Q32" s="234" t="s">
        <v>216</v>
      </c>
      <c r="R32" s="689"/>
      <c r="S32" s="690"/>
      <c r="T32" s="691"/>
      <c r="U32" s="235"/>
      <c r="V32" s="236" t="s">
        <v>35</v>
      </c>
      <c r="W32" s="236"/>
      <c r="X32" s="237" t="s">
        <v>34</v>
      </c>
      <c r="Y32" s="717"/>
      <c r="Z32" s="718"/>
      <c r="AA32" s="719"/>
      <c r="AB32" s="722"/>
      <c r="AC32" s="722"/>
      <c r="AD32" s="723"/>
      <c r="AE32" s="238"/>
      <c r="AF32" s="709"/>
      <c r="AG32" s="705"/>
      <c r="AH32" s="680"/>
      <c r="AI32" s="707"/>
      <c r="AJ32" s="705"/>
      <c r="AK32" s="680"/>
      <c r="AL32" s="735"/>
      <c r="AM32" s="734"/>
      <c r="AN32" s="732"/>
      <c r="AO32" s="732"/>
      <c r="AP32" s="732"/>
      <c r="AQ32" s="732"/>
      <c r="AR32" s="705"/>
      <c r="AS32" s="707"/>
      <c r="AT32" s="680"/>
    </row>
    <row r="33" spans="1:46" ht="19.5" customHeight="1">
      <c r="A33" s="710">
        <v>10</v>
      </c>
      <c r="B33" s="711"/>
      <c r="C33" s="712"/>
      <c r="D33" s="712"/>
      <c r="E33" s="712"/>
      <c r="F33" s="713"/>
      <c r="G33" s="681"/>
      <c r="H33" s="682"/>
      <c r="I33" s="683"/>
      <c r="J33" s="684" t="s">
        <v>188</v>
      </c>
      <c r="K33" s="227" t="s">
        <v>189</v>
      </c>
      <c r="L33" s="681"/>
      <c r="M33" s="682"/>
      <c r="N33" s="682"/>
      <c r="O33" s="682"/>
      <c r="P33" s="682"/>
      <c r="Q33" s="683"/>
      <c r="R33" s="686"/>
      <c r="S33" s="687"/>
      <c r="T33" s="688"/>
      <c r="U33" s="228"/>
      <c r="V33" s="229" t="s">
        <v>35</v>
      </c>
      <c r="W33" s="229"/>
      <c r="X33" s="230" t="s">
        <v>34</v>
      </c>
      <c r="Y33" s="714" t="s">
        <v>190</v>
      </c>
      <c r="Z33" s="715"/>
      <c r="AA33" s="716"/>
      <c r="AB33" s="720"/>
      <c r="AC33" s="720"/>
      <c r="AD33" s="721"/>
      <c r="AE33" s="231"/>
      <c r="AF33" s="708"/>
      <c r="AG33" s="704"/>
      <c r="AH33" s="679"/>
      <c r="AI33" s="706"/>
      <c r="AJ33" s="704"/>
      <c r="AK33" s="679"/>
      <c r="AL33" s="735"/>
      <c r="AM33" s="733"/>
      <c r="AN33" s="731"/>
      <c r="AO33" s="731"/>
      <c r="AP33" s="731"/>
      <c r="AQ33" s="731"/>
      <c r="AR33" s="704"/>
      <c r="AS33" s="706"/>
      <c r="AT33" s="679"/>
    </row>
    <row r="34" spans="1:46" ht="19.5" customHeight="1" thickBot="1">
      <c r="A34" s="755"/>
      <c r="B34" s="741"/>
      <c r="C34" s="742"/>
      <c r="D34" s="742"/>
      <c r="E34" s="742"/>
      <c r="F34" s="743"/>
      <c r="G34" s="744"/>
      <c r="H34" s="745"/>
      <c r="I34" s="746"/>
      <c r="J34" s="736"/>
      <c r="K34" s="241" t="s">
        <v>191</v>
      </c>
      <c r="L34" s="242" t="s">
        <v>215</v>
      </c>
      <c r="M34" s="768"/>
      <c r="N34" s="768"/>
      <c r="O34" s="768"/>
      <c r="P34" s="768"/>
      <c r="Q34" s="243" t="s">
        <v>216</v>
      </c>
      <c r="R34" s="747"/>
      <c r="S34" s="748"/>
      <c r="T34" s="749"/>
      <c r="U34" s="244"/>
      <c r="V34" s="245" t="s">
        <v>35</v>
      </c>
      <c r="W34" s="245"/>
      <c r="X34" s="246" t="s">
        <v>34</v>
      </c>
      <c r="Y34" s="765"/>
      <c r="Z34" s="766"/>
      <c r="AA34" s="767"/>
      <c r="AB34" s="722"/>
      <c r="AC34" s="722"/>
      <c r="AD34" s="723"/>
      <c r="AE34" s="247"/>
      <c r="AF34" s="709"/>
      <c r="AG34" s="705"/>
      <c r="AH34" s="680"/>
      <c r="AI34" s="707"/>
      <c r="AJ34" s="705"/>
      <c r="AK34" s="680"/>
      <c r="AL34" s="735"/>
      <c r="AM34" s="734"/>
      <c r="AN34" s="732"/>
      <c r="AO34" s="732"/>
      <c r="AP34" s="732"/>
      <c r="AQ34" s="732"/>
      <c r="AR34" s="705"/>
      <c r="AS34" s="707"/>
      <c r="AT34" s="680"/>
    </row>
    <row r="35" spans="1:46" ht="19.5" customHeight="1" thickTop="1">
      <c r="A35" s="737" t="s">
        <v>200</v>
      </c>
      <c r="B35" s="737"/>
      <c r="C35" s="737"/>
      <c r="D35" s="737"/>
      <c r="E35" s="737"/>
      <c r="F35" s="737"/>
      <c r="G35" s="737"/>
      <c r="I35" s="248" t="s">
        <v>204</v>
      </c>
      <c r="J35" s="248"/>
      <c r="K35" s="248"/>
      <c r="L35" s="248"/>
      <c r="M35" s="248"/>
      <c r="N35" s="248" t="s">
        <v>205</v>
      </c>
      <c r="O35" s="248"/>
      <c r="P35" s="248"/>
      <c r="Q35" s="248"/>
      <c r="R35" s="248"/>
      <c r="U35" s="789" t="s">
        <v>202</v>
      </c>
      <c r="V35" s="790"/>
      <c r="W35" s="790"/>
      <c r="X35" s="790"/>
      <c r="Y35" s="790"/>
      <c r="Z35" s="791"/>
      <c r="AA35" s="609"/>
      <c r="AB35" s="738"/>
      <c r="AC35" s="739"/>
      <c r="AD35" s="740"/>
      <c r="AE35" s="249"/>
      <c r="AF35" s="250"/>
      <c r="AG35" s="251"/>
      <c r="AH35" s="249"/>
      <c r="AI35" s="250"/>
      <c r="AJ35" s="251"/>
      <c r="AK35" s="249"/>
      <c r="AL35" s="252"/>
      <c r="AM35" s="253">
        <v>9</v>
      </c>
      <c r="AN35" s="254">
        <v>9</v>
      </c>
      <c r="AO35" s="254">
        <v>9</v>
      </c>
      <c r="AP35" s="254">
        <v>9</v>
      </c>
      <c r="AQ35" s="254">
        <v>9</v>
      </c>
      <c r="AR35" s="254">
        <v>9</v>
      </c>
      <c r="AS35" s="254">
        <v>9</v>
      </c>
      <c r="AT35" s="255">
        <v>9</v>
      </c>
    </row>
    <row r="36" spans="1:46" ht="19.5" customHeight="1">
      <c r="A36" s="638"/>
      <c r="B36" s="638"/>
      <c r="C36" s="638"/>
      <c r="D36" s="638"/>
      <c r="E36" s="638"/>
      <c r="F36" s="638"/>
      <c r="G36" s="638"/>
      <c r="J36" s="750" t="s">
        <v>192</v>
      </c>
      <c r="K36" s="751"/>
      <c r="L36" s="256"/>
      <c r="M36" s="257"/>
      <c r="N36" s="256"/>
      <c r="O36" s="257"/>
      <c r="P36" s="256"/>
      <c r="Q36" s="257"/>
      <c r="R36" s="258"/>
      <c r="U36" s="786" t="s">
        <v>193</v>
      </c>
      <c r="V36" s="787"/>
      <c r="W36" s="787"/>
      <c r="X36" s="787"/>
      <c r="Y36" s="787"/>
      <c r="Z36" s="788"/>
      <c r="AA36" s="752"/>
      <c r="AB36" s="753"/>
      <c r="AC36" s="754"/>
      <c r="AD36" s="753"/>
      <c r="AE36" s="249"/>
      <c r="AF36" s="250"/>
      <c r="AG36" s="251"/>
      <c r="AH36" s="249"/>
      <c r="AI36" s="250"/>
      <c r="AJ36" s="251"/>
      <c r="AK36" s="249"/>
      <c r="AL36" s="259"/>
      <c r="AM36" s="756" t="s">
        <v>194</v>
      </c>
      <c r="AN36" s="756"/>
      <c r="AO36" s="756"/>
      <c r="AP36" s="756"/>
      <c r="AQ36" s="756"/>
      <c r="AR36" s="756"/>
      <c r="AS36" s="756"/>
      <c r="AT36" s="756"/>
    </row>
    <row r="37" spans="2:48" ht="19.5" customHeight="1">
      <c r="B37" s="260" t="s">
        <v>201</v>
      </c>
      <c r="E37" s="261"/>
      <c r="F37" s="261"/>
      <c r="J37" s="757" t="s">
        <v>195</v>
      </c>
      <c r="K37" s="758"/>
      <c r="L37" s="759" t="s">
        <v>196</v>
      </c>
      <c r="M37" s="760"/>
      <c r="N37" s="761"/>
      <c r="O37" s="262"/>
      <c r="P37" s="263"/>
      <c r="Q37" s="264"/>
      <c r="R37" s="265"/>
      <c r="U37" s="784" t="s">
        <v>203</v>
      </c>
      <c r="V37" s="762"/>
      <c r="W37" s="762"/>
      <c r="X37" s="762"/>
      <c r="Y37" s="762"/>
      <c r="Z37" s="785"/>
      <c r="AA37" s="762"/>
      <c r="AB37" s="763"/>
      <c r="AC37" s="764"/>
      <c r="AD37" s="763"/>
      <c r="AE37" s="249"/>
      <c r="AF37" s="250"/>
      <c r="AG37" s="251"/>
      <c r="AH37" s="249"/>
      <c r="AI37" s="250"/>
      <c r="AJ37" s="251"/>
      <c r="AK37" s="249"/>
      <c r="AL37" s="259"/>
      <c r="AM37" s="250"/>
      <c r="AN37" s="251"/>
      <c r="AO37" s="251"/>
      <c r="AP37" s="251"/>
      <c r="AQ37" s="251"/>
      <c r="AR37" s="251"/>
      <c r="AS37" s="251"/>
      <c r="AT37" s="266"/>
      <c r="AU37" s="251"/>
      <c r="AV37" s="249"/>
    </row>
    <row r="38" ht="19.5" customHeight="1"/>
    <row r="39" ht="19.5" customHeight="1"/>
    <row r="40" ht="19.5" customHeight="1"/>
    <row r="41" ht="19.5" customHeight="1"/>
    <row r="42" ht="19.5" customHeight="1"/>
  </sheetData>
  <sheetProtection sheet="1"/>
  <mergeCells count="312">
    <mergeCell ref="M18:P18"/>
    <mergeCell ref="M20:P20"/>
    <mergeCell ref="M22:P22"/>
    <mergeCell ref="M24:P24"/>
    <mergeCell ref="M26:P26"/>
    <mergeCell ref="M28:P28"/>
    <mergeCell ref="L19:Q19"/>
    <mergeCell ref="AQ1:AU1"/>
    <mergeCell ref="AL1:AP1"/>
    <mergeCell ref="AL6:AU11"/>
    <mergeCell ref="U37:Z37"/>
    <mergeCell ref="U36:Z36"/>
    <mergeCell ref="U35:Z35"/>
    <mergeCell ref="AL13:AL14"/>
    <mergeCell ref="AL15:AL16"/>
    <mergeCell ref="AL17:AL18"/>
    <mergeCell ref="AL19:AL20"/>
    <mergeCell ref="AM36:AT36"/>
    <mergeCell ref="J37:K37"/>
    <mergeCell ref="L37:N37"/>
    <mergeCell ref="AA37:AB37"/>
    <mergeCell ref="AC37:AD37"/>
    <mergeCell ref="AL33:AL34"/>
    <mergeCell ref="AP33:AP34"/>
    <mergeCell ref="Y33:AA34"/>
    <mergeCell ref="AB33:AD34"/>
    <mergeCell ref="M34:P34"/>
    <mergeCell ref="A35:G36"/>
    <mergeCell ref="AA35:AB35"/>
    <mergeCell ref="AC35:AD35"/>
    <mergeCell ref="B34:F34"/>
    <mergeCell ref="G34:I34"/>
    <mergeCell ref="R33:T34"/>
    <mergeCell ref="J36:K36"/>
    <mergeCell ref="AA36:AB36"/>
    <mergeCell ref="AC36:AD36"/>
    <mergeCell ref="A33:A34"/>
    <mergeCell ref="AQ33:AQ34"/>
    <mergeCell ref="AR33:AR34"/>
    <mergeCell ref="AS33:AS34"/>
    <mergeCell ref="AT33:AT34"/>
    <mergeCell ref="AI33:AI34"/>
    <mergeCell ref="AJ33:AJ34"/>
    <mergeCell ref="AK33:AK34"/>
    <mergeCell ref="AM33:AM34"/>
    <mergeCell ref="AN33:AN34"/>
    <mergeCell ref="AO33:AO34"/>
    <mergeCell ref="AH33:AH34"/>
    <mergeCell ref="B32:F32"/>
    <mergeCell ref="G32:I32"/>
    <mergeCell ref="AH31:AH32"/>
    <mergeCell ref="AF33:AF34"/>
    <mergeCell ref="AG33:AG34"/>
    <mergeCell ref="M32:P32"/>
    <mergeCell ref="B33:F33"/>
    <mergeCell ref="G33:I33"/>
    <mergeCell ref="J33:J34"/>
    <mergeCell ref="L33:Q33"/>
    <mergeCell ref="AG31:AG32"/>
    <mergeCell ref="R31:T32"/>
    <mergeCell ref="AT31:AT32"/>
    <mergeCell ref="AI31:AI32"/>
    <mergeCell ref="AJ31:AJ32"/>
    <mergeCell ref="AK31:AK32"/>
    <mergeCell ref="AM31:AM32"/>
    <mergeCell ref="AN31:AN32"/>
    <mergeCell ref="AO31:AO32"/>
    <mergeCell ref="AL31:AL32"/>
    <mergeCell ref="AP31:AP32"/>
    <mergeCell ref="AQ31:AQ32"/>
    <mergeCell ref="AR31:AR32"/>
    <mergeCell ref="AS31:AS32"/>
    <mergeCell ref="A31:A32"/>
    <mergeCell ref="B31:F31"/>
    <mergeCell ref="G31:I31"/>
    <mergeCell ref="J31:J32"/>
    <mergeCell ref="L31:Q31"/>
    <mergeCell ref="Y31:AA32"/>
    <mergeCell ref="AB31:AD32"/>
    <mergeCell ref="AF31:AF32"/>
    <mergeCell ref="AP29:AP30"/>
    <mergeCell ref="AQ29:AQ30"/>
    <mergeCell ref="Y29:AA30"/>
    <mergeCell ref="AB29:AD30"/>
    <mergeCell ref="AF29:AF30"/>
    <mergeCell ref="AG29:AG30"/>
    <mergeCell ref="AH29:AH30"/>
    <mergeCell ref="AR29:AR30"/>
    <mergeCell ref="AS29:AS30"/>
    <mergeCell ref="AT29:AT30"/>
    <mergeCell ref="AI29:AI30"/>
    <mergeCell ref="AJ29:AJ30"/>
    <mergeCell ref="AK29:AK30"/>
    <mergeCell ref="AM29:AM30"/>
    <mergeCell ref="AO29:AO30"/>
    <mergeCell ref="AL29:AL30"/>
    <mergeCell ref="AN29:AN30"/>
    <mergeCell ref="A29:A30"/>
    <mergeCell ref="B29:F29"/>
    <mergeCell ref="G29:I29"/>
    <mergeCell ref="J29:J30"/>
    <mergeCell ref="L29:Q29"/>
    <mergeCell ref="B30:F30"/>
    <mergeCell ref="G30:I30"/>
    <mergeCell ref="M30:P30"/>
    <mergeCell ref="R29:T30"/>
    <mergeCell ref="AP27:AP28"/>
    <mergeCell ref="AQ27:AQ28"/>
    <mergeCell ref="AR27:AR28"/>
    <mergeCell ref="AS27:AS28"/>
    <mergeCell ref="AT27:AT28"/>
    <mergeCell ref="AI27:AI28"/>
    <mergeCell ref="AJ27:AJ28"/>
    <mergeCell ref="AK27:AK28"/>
    <mergeCell ref="AM27:AM28"/>
    <mergeCell ref="AO27:AO28"/>
    <mergeCell ref="AL27:AL28"/>
    <mergeCell ref="Y27:AA28"/>
    <mergeCell ref="AB27:AD28"/>
    <mergeCell ref="AF27:AF28"/>
    <mergeCell ref="AG27:AG28"/>
    <mergeCell ref="AH27:AH28"/>
    <mergeCell ref="A27:A28"/>
    <mergeCell ref="B27:F27"/>
    <mergeCell ref="G27:I27"/>
    <mergeCell ref="J27:J28"/>
    <mergeCell ref="L27:Q27"/>
    <mergeCell ref="AN27:AN28"/>
    <mergeCell ref="B28:F28"/>
    <mergeCell ref="G28:I28"/>
    <mergeCell ref="R27:T28"/>
    <mergeCell ref="AQ25:AQ26"/>
    <mergeCell ref="AR25:AR26"/>
    <mergeCell ref="AS25:AS26"/>
    <mergeCell ref="AT25:AT26"/>
    <mergeCell ref="AI25:AI26"/>
    <mergeCell ref="AJ25:AJ26"/>
    <mergeCell ref="AK25:AK26"/>
    <mergeCell ref="AM25:AM26"/>
    <mergeCell ref="AO25:AO26"/>
    <mergeCell ref="Y25:AA26"/>
    <mergeCell ref="AB25:AD26"/>
    <mergeCell ref="AF25:AF26"/>
    <mergeCell ref="AG25:AG26"/>
    <mergeCell ref="AH25:AH26"/>
    <mergeCell ref="AP25:AP26"/>
    <mergeCell ref="A25:A26"/>
    <mergeCell ref="B25:F25"/>
    <mergeCell ref="G25:I25"/>
    <mergeCell ref="J25:J26"/>
    <mergeCell ref="L25:Q25"/>
    <mergeCell ref="AN25:AN26"/>
    <mergeCell ref="B26:F26"/>
    <mergeCell ref="G26:I26"/>
    <mergeCell ref="R25:T26"/>
    <mergeCell ref="AL25:AL26"/>
    <mergeCell ref="AQ23:AQ24"/>
    <mergeCell ref="AR23:AR24"/>
    <mergeCell ref="AS23:AS24"/>
    <mergeCell ref="AT23:AT24"/>
    <mergeCell ref="AI23:AI24"/>
    <mergeCell ref="AJ23:AJ24"/>
    <mergeCell ref="AK23:AK24"/>
    <mergeCell ref="AM23:AM24"/>
    <mergeCell ref="AO23:AO24"/>
    <mergeCell ref="Y23:AA24"/>
    <mergeCell ref="AB23:AD24"/>
    <mergeCell ref="AF23:AF24"/>
    <mergeCell ref="AG23:AG24"/>
    <mergeCell ref="AH23:AH24"/>
    <mergeCell ref="AP23:AP24"/>
    <mergeCell ref="A23:A24"/>
    <mergeCell ref="B23:F23"/>
    <mergeCell ref="G23:I23"/>
    <mergeCell ref="J23:J24"/>
    <mergeCell ref="L23:Q23"/>
    <mergeCell ref="AN23:AN24"/>
    <mergeCell ref="B24:F24"/>
    <mergeCell ref="G24:I24"/>
    <mergeCell ref="R23:T24"/>
    <mergeCell ref="AL23:AL24"/>
    <mergeCell ref="AP21:AP22"/>
    <mergeCell ref="AQ21:AQ22"/>
    <mergeCell ref="AR21:AR22"/>
    <mergeCell ref="AS21:AS22"/>
    <mergeCell ref="AT21:AT22"/>
    <mergeCell ref="AI21:AI22"/>
    <mergeCell ref="AJ21:AJ22"/>
    <mergeCell ref="AK21:AK22"/>
    <mergeCell ref="AM21:AM22"/>
    <mergeCell ref="AN21:AN22"/>
    <mergeCell ref="AO21:AO22"/>
    <mergeCell ref="Y21:AA22"/>
    <mergeCell ref="AB21:AD22"/>
    <mergeCell ref="AF21:AF22"/>
    <mergeCell ref="AG21:AG22"/>
    <mergeCell ref="AH21:AH22"/>
    <mergeCell ref="AL21:AL22"/>
    <mergeCell ref="A21:A22"/>
    <mergeCell ref="B21:F21"/>
    <mergeCell ref="G21:I21"/>
    <mergeCell ref="J21:J22"/>
    <mergeCell ref="L21:Q21"/>
    <mergeCell ref="B22:F22"/>
    <mergeCell ref="G22:I22"/>
    <mergeCell ref="R21:T22"/>
    <mergeCell ref="AP19:AP20"/>
    <mergeCell ref="AQ19:AQ20"/>
    <mergeCell ref="AR19:AR20"/>
    <mergeCell ref="AS19:AS20"/>
    <mergeCell ref="AT19:AT20"/>
    <mergeCell ref="AI19:AI20"/>
    <mergeCell ref="AJ19:AJ20"/>
    <mergeCell ref="AK19:AK20"/>
    <mergeCell ref="AM19:AM20"/>
    <mergeCell ref="AN19:AN20"/>
    <mergeCell ref="AO19:AO20"/>
    <mergeCell ref="Y19:AA20"/>
    <mergeCell ref="AB19:AD20"/>
    <mergeCell ref="AF19:AF20"/>
    <mergeCell ref="AG19:AG20"/>
    <mergeCell ref="AH19:AH20"/>
    <mergeCell ref="A19:A20"/>
    <mergeCell ref="B19:F19"/>
    <mergeCell ref="G19:I19"/>
    <mergeCell ref="J19:J20"/>
    <mergeCell ref="B20:F20"/>
    <mergeCell ref="G20:I20"/>
    <mergeCell ref="R19:T20"/>
    <mergeCell ref="AP17:AP18"/>
    <mergeCell ref="AQ17:AQ18"/>
    <mergeCell ref="AR17:AR18"/>
    <mergeCell ref="AS17:AS18"/>
    <mergeCell ref="AT17:AT18"/>
    <mergeCell ref="AI17:AI18"/>
    <mergeCell ref="AJ17:AJ18"/>
    <mergeCell ref="AK17:AK18"/>
    <mergeCell ref="AM17:AM18"/>
    <mergeCell ref="AN17:AN18"/>
    <mergeCell ref="AO17:AO18"/>
    <mergeCell ref="Y17:AA18"/>
    <mergeCell ref="AB17:AD18"/>
    <mergeCell ref="AF17:AF18"/>
    <mergeCell ref="AG17:AG18"/>
    <mergeCell ref="AH17:AH18"/>
    <mergeCell ref="B16:F16"/>
    <mergeCell ref="G16:I16"/>
    <mergeCell ref="A17:A18"/>
    <mergeCell ref="B17:F17"/>
    <mergeCell ref="G17:I17"/>
    <mergeCell ref="J17:J18"/>
    <mergeCell ref="B18:F18"/>
    <mergeCell ref="G18:I18"/>
    <mergeCell ref="L17:Q17"/>
    <mergeCell ref="A15:A16"/>
    <mergeCell ref="B15:F15"/>
    <mergeCell ref="R17:T18"/>
    <mergeCell ref="AP15:AP16"/>
    <mergeCell ref="AQ15:AQ16"/>
    <mergeCell ref="Y15:AA16"/>
    <mergeCell ref="AB15:AD16"/>
    <mergeCell ref="AF15:AF16"/>
    <mergeCell ref="AG15:AG16"/>
    <mergeCell ref="AR15:AR16"/>
    <mergeCell ref="AS15:AS16"/>
    <mergeCell ref="AT15:AT16"/>
    <mergeCell ref="AI15:AI16"/>
    <mergeCell ref="AJ15:AJ16"/>
    <mergeCell ref="AK15:AK16"/>
    <mergeCell ref="AM15:AM16"/>
    <mergeCell ref="AN15:AN16"/>
    <mergeCell ref="AO15:AO16"/>
    <mergeCell ref="AH15:AH16"/>
    <mergeCell ref="G15:I15"/>
    <mergeCell ref="J15:J16"/>
    <mergeCell ref="L15:Q15"/>
    <mergeCell ref="R15:T16"/>
    <mergeCell ref="Y13:AA14"/>
    <mergeCell ref="AB13:AD14"/>
    <mergeCell ref="M16:P16"/>
    <mergeCell ref="AE13:AE14"/>
    <mergeCell ref="AM13:AT14"/>
    <mergeCell ref="AF13:AK14"/>
    <mergeCell ref="A13:F14"/>
    <mergeCell ref="G13:I14"/>
    <mergeCell ref="J13:K14"/>
    <mergeCell ref="L13:Q14"/>
    <mergeCell ref="R13:T14"/>
    <mergeCell ref="U13:X14"/>
    <mergeCell ref="A9:B11"/>
    <mergeCell ref="C9:E11"/>
    <mergeCell ref="F9:F11"/>
    <mergeCell ref="G9:G11"/>
    <mergeCell ref="H9:H11"/>
    <mergeCell ref="I9:R11"/>
    <mergeCell ref="W6:AE7"/>
    <mergeCell ref="AF6:AJ7"/>
    <mergeCell ref="AK6:AK9"/>
    <mergeCell ref="S8:U9"/>
    <mergeCell ref="W8:AE9"/>
    <mergeCell ref="AF8:AJ11"/>
    <mergeCell ref="S10:U11"/>
    <mergeCell ref="W10:AE11"/>
    <mergeCell ref="AK10:AK11"/>
    <mergeCell ref="S6:U7"/>
    <mergeCell ref="D4:D5"/>
    <mergeCell ref="E4:G5"/>
    <mergeCell ref="A6:B8"/>
    <mergeCell ref="C6:G8"/>
    <mergeCell ref="H6:H8"/>
    <mergeCell ref="I6:R8"/>
    <mergeCell ref="I4:S5"/>
  </mergeCells>
  <printOptions/>
  <pageMargins left="0.3937007874015748" right="0.1968503937007874" top="0.5118110236220472" bottom="0.1968503937007874" header="0.3937007874015748" footer="0.31496062992125984"/>
  <pageSetup horizontalDpi="600" verticalDpi="600" orientation="landscape" paperSize="9" scale="82"/>
  <headerFooter>
    <oddHeader>&amp;L&amp;20④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18"/>
  <sheetViews>
    <sheetView zoomScalePageLayoutView="0" workbookViewId="0" topLeftCell="A1">
      <selection activeCell="A1" sqref="A1:I1"/>
    </sheetView>
  </sheetViews>
  <sheetFormatPr defaultColWidth="0" defaultRowHeight="13.5" zeroHeight="1"/>
  <cols>
    <col min="1" max="9" width="8.625" style="22" customWidth="1"/>
    <col min="10" max="10" width="1.625" style="22" customWidth="1"/>
    <col min="11" max="16384" width="9.00390625" style="22" hidden="1" customWidth="1"/>
  </cols>
  <sheetData>
    <row r="1" spans="1:9" s="21" customFormat="1" ht="57" customHeight="1">
      <c r="A1" s="811" t="s">
        <v>264</v>
      </c>
      <c r="B1" s="811"/>
      <c r="C1" s="811"/>
      <c r="D1" s="811"/>
      <c r="E1" s="811"/>
      <c r="F1" s="811"/>
      <c r="G1" s="811"/>
      <c r="H1" s="811"/>
      <c r="I1" s="811"/>
    </row>
    <row r="2" spans="1:9" ht="13.5">
      <c r="A2" s="42"/>
      <c r="B2" s="42"/>
      <c r="C2" s="42"/>
      <c r="D2" s="42"/>
      <c r="E2" s="42"/>
      <c r="F2" s="42"/>
      <c r="G2" s="42"/>
      <c r="H2" s="42"/>
      <c r="I2" s="42"/>
    </row>
    <row r="3" spans="1:9" ht="69.75" customHeight="1">
      <c r="A3" s="42"/>
      <c r="B3" s="812" t="s">
        <v>61</v>
      </c>
      <c r="C3" s="813"/>
      <c r="D3" s="813"/>
      <c r="E3" s="813"/>
      <c r="F3" s="813"/>
      <c r="G3" s="813"/>
      <c r="H3" s="814"/>
      <c r="I3" s="42"/>
    </row>
    <row r="4" spans="1:9" ht="15" thickBot="1">
      <c r="A4" s="42"/>
      <c r="B4" s="42"/>
      <c r="C4" s="42"/>
      <c r="D4" s="42"/>
      <c r="E4" s="42"/>
      <c r="F4" s="42"/>
      <c r="G4" s="42"/>
      <c r="H4" s="42"/>
      <c r="I4" s="42"/>
    </row>
    <row r="5" spans="1:9" ht="69.75" customHeight="1">
      <c r="A5" s="816">
        <f>IF('入力用シート'!I43="","",VLOOKUP('入力用シート'!I43,部門,2,0))</f>
      </c>
      <c r="B5" s="817"/>
      <c r="C5" s="817"/>
      <c r="D5" s="47" t="s">
        <v>232</v>
      </c>
      <c r="E5" s="48"/>
      <c r="F5" s="48"/>
      <c r="G5" s="48"/>
      <c r="H5" s="47" t="s">
        <v>62</v>
      </c>
      <c r="I5" s="49"/>
    </row>
    <row r="6" spans="1:9" ht="24.75" customHeight="1">
      <c r="A6" s="50" t="s">
        <v>65</v>
      </c>
      <c r="B6" s="815">
        <f>IF('入力用シート'!B9="","",'入力用シート'!B9)</f>
      </c>
      <c r="C6" s="793"/>
      <c r="D6" s="793"/>
      <c r="E6" s="793"/>
      <c r="F6" s="793"/>
      <c r="G6" s="793"/>
      <c r="H6" s="793"/>
      <c r="I6" s="794"/>
    </row>
    <row r="7" spans="1:9" ht="69.75" customHeight="1">
      <c r="A7" s="59" t="s">
        <v>22</v>
      </c>
      <c r="B7" s="808">
        <f>IF('入力用シート'!B8="","",'入力用シート'!B8)</f>
      </c>
      <c r="C7" s="806"/>
      <c r="D7" s="806"/>
      <c r="E7" s="806"/>
      <c r="F7" s="806"/>
      <c r="G7" s="806"/>
      <c r="H7" s="806"/>
      <c r="I7" s="807"/>
    </row>
    <row r="8" spans="1:9" ht="69.75" customHeight="1">
      <c r="A8" s="60" t="s">
        <v>8</v>
      </c>
      <c r="B8" s="809">
        <f>IF('入力用シート'!I57="","",VLOOKUP('入力用シート'!I57,課題曲,2,0))</f>
      </c>
      <c r="C8" s="809"/>
      <c r="D8" s="809"/>
      <c r="E8" s="809"/>
      <c r="F8" s="809"/>
      <c r="G8" s="809"/>
      <c r="H8" s="809"/>
      <c r="I8" s="810"/>
    </row>
    <row r="9" spans="1:9" ht="24.75" customHeight="1">
      <c r="A9" s="801" t="s">
        <v>75</v>
      </c>
      <c r="B9" s="51" t="s">
        <v>66</v>
      </c>
      <c r="C9" s="804">
        <f>IF('入力用シート'!C70="","",'入力用シート'!C70)</f>
      </c>
      <c r="D9" s="804"/>
      <c r="E9" s="804"/>
      <c r="F9" s="804"/>
      <c r="G9" s="804"/>
      <c r="H9" s="804"/>
      <c r="I9" s="805"/>
    </row>
    <row r="10" spans="1:9" ht="69.75" customHeight="1">
      <c r="A10" s="802"/>
      <c r="B10" s="52" t="s">
        <v>69</v>
      </c>
      <c r="C10" s="806">
        <f>IF('入力用シート'!C69="",IF('入力用シート'!G69="","",'入力用シート'!G69),'入力用シート'!C69)</f>
      </c>
      <c r="D10" s="806"/>
      <c r="E10" s="806"/>
      <c r="F10" s="806"/>
      <c r="G10" s="806"/>
      <c r="H10" s="806"/>
      <c r="I10" s="53" t="s">
        <v>84</v>
      </c>
    </row>
    <row r="11" spans="1:9" ht="24.75" customHeight="1">
      <c r="A11" s="802"/>
      <c r="B11" s="51" t="s">
        <v>67</v>
      </c>
      <c r="C11" s="799">
        <f>IF('入力用シート'!C62="","",'入力用シート'!C62)</f>
      </c>
      <c r="D11" s="799"/>
      <c r="E11" s="799"/>
      <c r="F11" s="799"/>
      <c r="G11" s="799"/>
      <c r="H11" s="799"/>
      <c r="I11" s="800"/>
    </row>
    <row r="12" spans="1:9" ht="69.75" customHeight="1">
      <c r="A12" s="803"/>
      <c r="B12" s="54" t="s">
        <v>138</v>
      </c>
      <c r="C12" s="806">
        <f>IF('入力用シート'!C61="",IF('入力用シート'!C63="","",'入力用シート'!C63),'入力用シート'!C61)</f>
      </c>
      <c r="D12" s="806"/>
      <c r="E12" s="806"/>
      <c r="F12" s="806"/>
      <c r="G12" s="806"/>
      <c r="H12" s="806"/>
      <c r="I12" s="807"/>
    </row>
    <row r="13" spans="1:9" ht="24.75" customHeight="1">
      <c r="A13" s="797" t="s">
        <v>76</v>
      </c>
      <c r="B13" s="51" t="s">
        <v>68</v>
      </c>
      <c r="C13" s="793">
        <f>IF('入力用シート'!B54="","",'入力用シート'!B54)</f>
      </c>
      <c r="D13" s="793"/>
      <c r="E13" s="793"/>
      <c r="F13" s="793"/>
      <c r="G13" s="793"/>
      <c r="H13" s="793"/>
      <c r="I13" s="794"/>
    </row>
    <row r="14" spans="1:9" ht="69.75" customHeight="1" thickBot="1">
      <c r="A14" s="798"/>
      <c r="B14" s="58" t="s">
        <v>76</v>
      </c>
      <c r="C14" s="795">
        <f>IF('入力用シート'!B53="","",'入力用シート'!B53)</f>
      </c>
      <c r="D14" s="795"/>
      <c r="E14" s="795"/>
      <c r="F14" s="795"/>
      <c r="G14" s="795"/>
      <c r="H14" s="795"/>
      <c r="I14" s="796"/>
    </row>
    <row r="15" spans="1:9" ht="13.5">
      <c r="A15" s="40" t="s">
        <v>134</v>
      </c>
      <c r="B15" s="42"/>
      <c r="C15" s="42"/>
      <c r="D15" s="42"/>
      <c r="E15" s="42"/>
      <c r="F15" s="42"/>
      <c r="G15" s="42"/>
      <c r="H15" s="42"/>
      <c r="I15" s="42"/>
    </row>
    <row r="16" spans="1:9" ht="13.5">
      <c r="A16" s="40"/>
      <c r="B16" s="42"/>
      <c r="C16" s="42"/>
      <c r="D16" s="42"/>
      <c r="E16" s="42"/>
      <c r="F16" s="42"/>
      <c r="G16" s="42"/>
      <c r="H16" s="42"/>
      <c r="I16" s="42"/>
    </row>
    <row r="17" spans="1:9" ht="13.5">
      <c r="A17" s="40"/>
      <c r="B17" s="42"/>
      <c r="C17" s="42"/>
      <c r="D17" s="42"/>
      <c r="E17" s="42"/>
      <c r="F17" s="42"/>
      <c r="G17" s="42"/>
      <c r="H17" s="42"/>
      <c r="I17" s="42"/>
    </row>
    <row r="18" spans="2:9" ht="13.5">
      <c r="B18" s="42"/>
      <c r="C18" s="42"/>
      <c r="D18" s="42"/>
      <c r="E18" s="42"/>
      <c r="F18" s="42"/>
      <c r="G18" s="42"/>
      <c r="H18" s="42"/>
      <c r="I18" s="42"/>
    </row>
  </sheetData>
  <sheetProtection sheet="1"/>
  <mergeCells count="14">
    <mergeCell ref="B7:I7"/>
    <mergeCell ref="B8:I8"/>
    <mergeCell ref="A1:I1"/>
    <mergeCell ref="B3:H3"/>
    <mergeCell ref="B6:I6"/>
    <mergeCell ref="A5:C5"/>
    <mergeCell ref="C13:I13"/>
    <mergeCell ref="C14:I14"/>
    <mergeCell ref="A13:A14"/>
    <mergeCell ref="C11:I11"/>
    <mergeCell ref="A9:A12"/>
    <mergeCell ref="C9:I9"/>
    <mergeCell ref="C12:I12"/>
    <mergeCell ref="C10:H10"/>
  </mergeCells>
  <printOptions horizontalCentered="1"/>
  <pageMargins left="0.9448818897637796" right="0.7874015748031497" top="0.9055118110236221" bottom="0.984251968503937" header="0.5118110236220472" footer="0.5118110236220472"/>
  <pageSetup horizontalDpi="300" verticalDpi="300" orientation="portrait" paperSize="9"/>
  <headerFooter alignWithMargins="0">
    <oddHeader>&amp;L&amp;20⑤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Q28"/>
  <sheetViews>
    <sheetView workbookViewId="0" topLeftCell="A1">
      <selection activeCell="A1" sqref="A1"/>
    </sheetView>
  </sheetViews>
  <sheetFormatPr defaultColWidth="0" defaultRowHeight="13.5" zeroHeight="1"/>
  <cols>
    <col min="1" max="1" width="3.125" style="103" customWidth="1"/>
    <col min="2" max="2" width="6.625" style="103" customWidth="1"/>
    <col min="3" max="3" width="13.625" style="103" customWidth="1"/>
    <col min="4" max="4" width="3.125" style="103" customWidth="1"/>
    <col min="5" max="5" width="19.625" style="103" customWidth="1"/>
    <col min="6" max="6" width="3.125" style="103" customWidth="1"/>
    <col min="7" max="7" width="19.625" style="103" customWidth="1"/>
    <col min="8" max="8" width="3.125" style="103" customWidth="1"/>
    <col min="9" max="9" width="13.625" style="103" customWidth="1"/>
    <col min="10" max="10" width="6.625" style="103" customWidth="1"/>
    <col min="11" max="11" width="3.125" style="103" customWidth="1"/>
    <col min="12" max="12" width="19.625" style="103" customWidth="1"/>
    <col min="13" max="13" width="3.125" style="103" customWidth="1"/>
    <col min="14" max="14" width="8.625" style="103" customWidth="1"/>
    <col min="15" max="15" width="11.625" style="103" customWidth="1"/>
    <col min="16" max="16" width="1.625" style="103" customWidth="1"/>
    <col min="17" max="16384" width="9.00390625" style="103" hidden="1" customWidth="1"/>
  </cols>
  <sheetData>
    <row r="1" spans="1:17" ht="30" customHeight="1" thickBot="1" thickTop="1">
      <c r="A1" s="39"/>
      <c r="B1" s="39"/>
      <c r="M1" s="840">
        <f>IF('入力用シート'!I43="","",VLOOKUP('入力用シート'!I43,部門,2,0))</f>
      </c>
      <c r="N1" s="841"/>
      <c r="O1" s="105" t="s">
        <v>219</v>
      </c>
      <c r="P1" s="103">
        <f>IF('入力用シート'!S43="","",VLOOKUP('入力用シート'!S43,部門,2,0))</f>
      </c>
      <c r="Q1" s="103">
        <f>IF('入力用シート'!T43="","",VLOOKUP('入力用シート'!T43,部門,2,0))</f>
      </c>
    </row>
    <row r="2" spans="5:15" ht="22.5" thickTop="1">
      <c r="E2" s="842" t="s">
        <v>265</v>
      </c>
      <c r="F2" s="842"/>
      <c r="G2" s="842"/>
      <c r="H2" s="842"/>
      <c r="I2" s="842"/>
      <c r="J2" s="842"/>
      <c r="K2" s="842"/>
      <c r="L2" s="842"/>
      <c r="O2" s="106" t="s">
        <v>217</v>
      </c>
    </row>
    <row r="3" spans="1:3" ht="16.5">
      <c r="A3" s="823" t="str">
        <f>IF('入力用シート'!I43="","　　　　　の部",VLOOKUP('入力用シート'!I43,部門,2,0)&amp;"　の部")</f>
        <v>　　　　　の部</v>
      </c>
      <c r="B3" s="823"/>
      <c r="C3" s="823"/>
    </row>
    <row r="4" spans="1:12" ht="8.25" customHeight="1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1:15" ht="30" customHeight="1">
      <c r="A5" s="824" t="s">
        <v>22</v>
      </c>
      <c r="B5" s="824"/>
      <c r="C5" s="831">
        <f>IF('入力用シート'!B8="","",'入力用シート'!B8)</f>
      </c>
      <c r="D5" s="831"/>
      <c r="E5" s="831"/>
      <c r="F5" s="831"/>
      <c r="G5" s="831"/>
      <c r="H5" s="268"/>
      <c r="I5" s="268"/>
      <c r="K5" s="843" t="str">
        <f>IF('入力用シート'!B53="","指揮","指揮　"&amp;'入力用シート'!B53)</f>
        <v>指揮</v>
      </c>
      <c r="L5" s="843"/>
      <c r="M5" s="843"/>
      <c r="N5" s="843"/>
      <c r="O5" s="843"/>
    </row>
    <row r="6" spans="1:15" ht="20.25" customHeight="1">
      <c r="A6" s="834" t="s">
        <v>8</v>
      </c>
      <c r="B6" s="834"/>
      <c r="C6" s="835">
        <f>IF('入力用シート'!I57="","",VLOOKUP('入力用シート'!I57,課題曲,2,0))</f>
      </c>
      <c r="D6" s="835"/>
      <c r="E6" s="835"/>
      <c r="F6" s="835"/>
      <c r="G6" s="835"/>
      <c r="H6" s="122"/>
      <c r="I6" s="122"/>
      <c r="K6" s="844" t="str">
        <f>IF('入力用シート'!C69="",IF('入力用シート'!G69="","作曲","作曲　"&amp;'入力用シート'!G69),"作曲　"&amp;'入力用シート'!C69)</f>
        <v>作曲</v>
      </c>
      <c r="L6" s="844"/>
      <c r="M6" s="844"/>
      <c r="N6" s="844"/>
      <c r="O6" s="844"/>
    </row>
    <row r="7" spans="1:15" ht="20.25" customHeight="1">
      <c r="A7" s="824"/>
      <c r="B7" s="824"/>
      <c r="C7" s="836"/>
      <c r="D7" s="836"/>
      <c r="E7" s="836"/>
      <c r="F7" s="836"/>
      <c r="G7" s="836"/>
      <c r="H7" s="122"/>
      <c r="I7" s="122"/>
      <c r="K7" s="844" t="str">
        <f>IF('入力用シート'!C71="",IF('入力用シート'!G71="","編曲","編曲　"&amp;'入力用シート'!G71),"編曲　"&amp;'入力用シート'!C71)</f>
        <v>編曲</v>
      </c>
      <c r="L7" s="844"/>
      <c r="M7" s="844"/>
      <c r="N7" s="844"/>
      <c r="O7" s="844"/>
    </row>
    <row r="8" spans="1:15" ht="20.25" customHeight="1">
      <c r="A8" s="834" t="s">
        <v>16</v>
      </c>
      <c r="B8" s="834"/>
      <c r="C8" s="825">
        <f>IF('入力用シート'!C61="",IF('入力用シート'!C63="","",'入力用シート'!C63),'入力用シート'!C61)</f>
      </c>
      <c r="D8" s="825"/>
      <c r="E8" s="825"/>
      <c r="F8" s="825"/>
      <c r="G8" s="825"/>
      <c r="H8" s="167"/>
      <c r="I8" s="269"/>
      <c r="K8" s="843" t="str">
        <f>IF('入力用シート'!C72="",IF('入力用シート'!G72="","出版","出版　"&amp;'入力用シート'!G72),"出版　"&amp;'入力用シート'!C72)</f>
        <v>出版</v>
      </c>
      <c r="L8" s="843"/>
      <c r="M8" s="843"/>
      <c r="N8" s="843"/>
      <c r="O8" s="843"/>
    </row>
    <row r="9" spans="1:15" ht="20.25" customHeight="1">
      <c r="A9" s="824"/>
      <c r="B9" s="824"/>
      <c r="C9" s="826"/>
      <c r="D9" s="826"/>
      <c r="E9" s="826"/>
      <c r="F9" s="826"/>
      <c r="G9" s="826"/>
      <c r="H9" s="167"/>
      <c r="I9" s="269"/>
      <c r="K9" s="270"/>
      <c r="L9" s="270"/>
      <c r="M9" s="270"/>
      <c r="N9" s="270"/>
      <c r="O9" s="270"/>
    </row>
    <row r="10" spans="1:15" ht="20.25" customHeight="1">
      <c r="A10" s="271"/>
      <c r="B10" s="271"/>
      <c r="C10" s="272"/>
      <c r="D10" s="272"/>
      <c r="E10" s="272"/>
      <c r="F10" s="272"/>
      <c r="G10" s="272"/>
      <c r="H10" s="167"/>
      <c r="I10" s="269"/>
      <c r="K10" s="273"/>
      <c r="L10" s="273"/>
      <c r="M10" s="273"/>
      <c r="N10" s="273"/>
      <c r="O10" s="273"/>
    </row>
    <row r="11" spans="1:15" ht="20.25" customHeight="1">
      <c r="A11" s="827" t="s">
        <v>70</v>
      </c>
      <c r="B11" s="827"/>
      <c r="C11" s="828" t="str">
        <f>IF('入力用シート'!G111="","名",'入力用シート'!G111&amp;"　　名")</f>
        <v>名</v>
      </c>
      <c r="D11" s="272"/>
      <c r="E11" s="272"/>
      <c r="F11" s="272"/>
      <c r="G11" s="272"/>
      <c r="H11" s="167"/>
      <c r="I11" s="269"/>
      <c r="K11" s="273"/>
      <c r="L11" s="273"/>
      <c r="M11" s="273"/>
      <c r="N11" s="273"/>
      <c r="O11" s="273"/>
    </row>
    <row r="12" spans="1:12" ht="20.25" customHeight="1">
      <c r="A12" s="824"/>
      <c r="B12" s="824"/>
      <c r="C12" s="829"/>
      <c r="D12" s="272"/>
      <c r="E12" s="272"/>
      <c r="F12" s="272"/>
      <c r="G12" s="272"/>
      <c r="H12" s="167"/>
      <c r="I12" s="269"/>
      <c r="K12" s="267"/>
      <c r="L12" s="267"/>
    </row>
    <row r="13" ht="6.75" customHeight="1" thickBot="1"/>
    <row r="14" spans="1:15" ht="21.75" customHeight="1" thickBot="1">
      <c r="A14" s="833" t="s">
        <v>30</v>
      </c>
      <c r="B14" s="830"/>
      <c r="C14" s="830"/>
      <c r="D14" s="830" t="s">
        <v>30</v>
      </c>
      <c r="E14" s="830"/>
      <c r="F14" s="830" t="s">
        <v>30</v>
      </c>
      <c r="G14" s="830"/>
      <c r="H14" s="830" t="s">
        <v>30</v>
      </c>
      <c r="I14" s="830"/>
      <c r="J14" s="830"/>
      <c r="K14" s="830" t="s">
        <v>30</v>
      </c>
      <c r="L14" s="830"/>
      <c r="M14" s="837" t="s">
        <v>30</v>
      </c>
      <c r="N14" s="838"/>
      <c r="O14" s="839"/>
    </row>
    <row r="15" spans="1:15" ht="21.75" customHeight="1" thickTop="1">
      <c r="A15" s="274">
        <v>1</v>
      </c>
      <c r="B15" s="820">
        <f aca="true" t="shared" si="0" ref="B15:B26">IF(VLOOKUP(A15,名簿,2,0)="","",VLOOKUP(A15,名簿,2,0))</f>
      </c>
      <c r="C15" s="820"/>
      <c r="D15" s="275">
        <v>2</v>
      </c>
      <c r="E15" s="276">
        <f aca="true" t="shared" si="1" ref="E15:E26">IF(VLOOKUP(D15,名簿,2,0)="","",VLOOKUP(D15,名簿,2,0))</f>
      </c>
      <c r="F15" s="275">
        <v>3</v>
      </c>
      <c r="G15" s="276">
        <f aca="true" t="shared" si="2" ref="G15:G26">IF(VLOOKUP(F15,名簿,2,0)="","",VLOOKUP(F15,名簿,2,0))</f>
      </c>
      <c r="H15" s="275">
        <v>4</v>
      </c>
      <c r="I15" s="820">
        <f aca="true" t="shared" si="3" ref="I15:I26">IF(VLOOKUP(H15,名簿,2,0)="","",VLOOKUP(H15,名簿,2,0))</f>
      </c>
      <c r="J15" s="820"/>
      <c r="K15" s="275">
        <v>5</v>
      </c>
      <c r="L15" s="276">
        <f aca="true" t="shared" si="4" ref="L15:L26">IF(VLOOKUP(K15,名簿,2,0)="","",VLOOKUP(K15,名簿,2,0))</f>
      </c>
      <c r="M15" s="277">
        <v>6</v>
      </c>
      <c r="N15" s="821">
        <f aca="true" t="shared" si="5" ref="N15:N26">IF(VLOOKUP(M15,名簿,2,0)="","",VLOOKUP(M15,名簿,2,0))</f>
      </c>
      <c r="O15" s="822"/>
    </row>
    <row r="16" spans="1:15" ht="21.75" customHeight="1">
      <c r="A16" s="278">
        <v>7</v>
      </c>
      <c r="B16" s="818">
        <f t="shared" si="0"/>
      </c>
      <c r="C16" s="818"/>
      <c r="D16" s="279">
        <v>8</v>
      </c>
      <c r="E16" s="280">
        <f t="shared" si="1"/>
      </c>
      <c r="F16" s="279">
        <v>9</v>
      </c>
      <c r="G16" s="280">
        <f t="shared" si="2"/>
      </c>
      <c r="H16" s="279">
        <v>10</v>
      </c>
      <c r="I16" s="818">
        <f t="shared" si="3"/>
      </c>
      <c r="J16" s="818"/>
      <c r="K16" s="279">
        <v>11</v>
      </c>
      <c r="L16" s="280">
        <f t="shared" si="4"/>
      </c>
      <c r="M16" s="279">
        <v>12</v>
      </c>
      <c r="N16" s="818">
        <f t="shared" si="5"/>
      </c>
      <c r="O16" s="819"/>
    </row>
    <row r="17" spans="1:15" ht="21.75" customHeight="1">
      <c r="A17" s="278">
        <v>13</v>
      </c>
      <c r="B17" s="818">
        <f t="shared" si="0"/>
      </c>
      <c r="C17" s="818"/>
      <c r="D17" s="279">
        <v>14</v>
      </c>
      <c r="E17" s="280">
        <f t="shared" si="1"/>
      </c>
      <c r="F17" s="279">
        <v>15</v>
      </c>
      <c r="G17" s="280">
        <f t="shared" si="2"/>
      </c>
      <c r="H17" s="279">
        <v>16</v>
      </c>
      <c r="I17" s="818">
        <f t="shared" si="3"/>
      </c>
      <c r="J17" s="818"/>
      <c r="K17" s="279">
        <v>17</v>
      </c>
      <c r="L17" s="280">
        <f t="shared" si="4"/>
      </c>
      <c r="M17" s="279">
        <v>18</v>
      </c>
      <c r="N17" s="818">
        <f t="shared" si="5"/>
      </c>
      <c r="O17" s="819"/>
    </row>
    <row r="18" spans="1:15" ht="21.75" customHeight="1">
      <c r="A18" s="278">
        <v>19</v>
      </c>
      <c r="B18" s="818">
        <f t="shared" si="0"/>
      </c>
      <c r="C18" s="818"/>
      <c r="D18" s="279">
        <v>20</v>
      </c>
      <c r="E18" s="280">
        <f t="shared" si="1"/>
      </c>
      <c r="F18" s="279">
        <v>21</v>
      </c>
      <c r="G18" s="280">
        <f t="shared" si="2"/>
      </c>
      <c r="H18" s="279">
        <v>22</v>
      </c>
      <c r="I18" s="818">
        <f t="shared" si="3"/>
      </c>
      <c r="J18" s="818"/>
      <c r="K18" s="279">
        <v>23</v>
      </c>
      <c r="L18" s="280">
        <f t="shared" si="4"/>
      </c>
      <c r="M18" s="279">
        <v>24</v>
      </c>
      <c r="N18" s="818">
        <f>IF(VLOOKUP(M18,名簿,2,0)="","",VLOOKUP(M18,名簿,2,0))</f>
      </c>
      <c r="O18" s="819"/>
    </row>
    <row r="19" spans="1:15" ht="21.75" customHeight="1">
      <c r="A19" s="278">
        <v>25</v>
      </c>
      <c r="B19" s="818">
        <f t="shared" si="0"/>
      </c>
      <c r="C19" s="818"/>
      <c r="D19" s="279">
        <v>26</v>
      </c>
      <c r="E19" s="280">
        <f t="shared" si="1"/>
      </c>
      <c r="F19" s="279">
        <v>27</v>
      </c>
      <c r="G19" s="280">
        <f t="shared" si="2"/>
      </c>
      <c r="H19" s="279">
        <v>28</v>
      </c>
      <c r="I19" s="818">
        <f t="shared" si="3"/>
      </c>
      <c r="J19" s="818"/>
      <c r="K19" s="279">
        <v>29</v>
      </c>
      <c r="L19" s="280">
        <f t="shared" si="4"/>
      </c>
      <c r="M19" s="279">
        <v>30</v>
      </c>
      <c r="N19" s="818">
        <f t="shared" si="5"/>
      </c>
      <c r="O19" s="819"/>
    </row>
    <row r="20" spans="1:15" ht="21.75" customHeight="1">
      <c r="A20" s="278">
        <v>31</v>
      </c>
      <c r="B20" s="818">
        <f t="shared" si="0"/>
      </c>
      <c r="C20" s="818"/>
      <c r="D20" s="279">
        <v>32</v>
      </c>
      <c r="E20" s="280">
        <f t="shared" si="1"/>
      </c>
      <c r="F20" s="279">
        <v>33</v>
      </c>
      <c r="G20" s="280">
        <f t="shared" si="2"/>
      </c>
      <c r="H20" s="279">
        <v>34</v>
      </c>
      <c r="I20" s="818">
        <f t="shared" si="3"/>
      </c>
      <c r="J20" s="818"/>
      <c r="K20" s="279">
        <v>35</v>
      </c>
      <c r="L20" s="280">
        <f t="shared" si="4"/>
      </c>
      <c r="M20" s="279">
        <v>36</v>
      </c>
      <c r="N20" s="818">
        <f t="shared" si="5"/>
      </c>
      <c r="O20" s="819"/>
    </row>
    <row r="21" spans="1:15" ht="21.75" customHeight="1">
      <c r="A21" s="278">
        <v>37</v>
      </c>
      <c r="B21" s="818">
        <f t="shared" si="0"/>
      </c>
      <c r="C21" s="818"/>
      <c r="D21" s="279">
        <v>38</v>
      </c>
      <c r="E21" s="280">
        <f t="shared" si="1"/>
      </c>
      <c r="F21" s="279">
        <v>39</v>
      </c>
      <c r="G21" s="280">
        <f t="shared" si="2"/>
      </c>
      <c r="H21" s="279">
        <v>40</v>
      </c>
      <c r="I21" s="818">
        <f t="shared" si="3"/>
      </c>
      <c r="J21" s="818"/>
      <c r="K21" s="279">
        <v>41</v>
      </c>
      <c r="L21" s="280">
        <f t="shared" si="4"/>
      </c>
      <c r="M21" s="279">
        <v>42</v>
      </c>
      <c r="N21" s="818">
        <f t="shared" si="5"/>
      </c>
      <c r="O21" s="819"/>
    </row>
    <row r="22" spans="1:15" ht="21.75" customHeight="1">
      <c r="A22" s="278">
        <v>43</v>
      </c>
      <c r="B22" s="818">
        <f t="shared" si="0"/>
      </c>
      <c r="C22" s="818"/>
      <c r="D22" s="279">
        <v>44</v>
      </c>
      <c r="E22" s="280">
        <f t="shared" si="1"/>
      </c>
      <c r="F22" s="279">
        <v>45</v>
      </c>
      <c r="G22" s="280">
        <f t="shared" si="2"/>
      </c>
      <c r="H22" s="279">
        <v>46</v>
      </c>
      <c r="I22" s="818">
        <f t="shared" si="3"/>
      </c>
      <c r="J22" s="818"/>
      <c r="K22" s="279">
        <v>47</v>
      </c>
      <c r="L22" s="280">
        <f t="shared" si="4"/>
      </c>
      <c r="M22" s="279">
        <v>48</v>
      </c>
      <c r="N22" s="818">
        <f t="shared" si="5"/>
      </c>
      <c r="O22" s="819"/>
    </row>
    <row r="23" spans="1:15" ht="21.75" customHeight="1">
      <c r="A23" s="278">
        <v>49</v>
      </c>
      <c r="B23" s="818">
        <f t="shared" si="0"/>
      </c>
      <c r="C23" s="818"/>
      <c r="D23" s="279">
        <v>50</v>
      </c>
      <c r="E23" s="280">
        <f t="shared" si="1"/>
      </c>
      <c r="F23" s="279">
        <v>51</v>
      </c>
      <c r="G23" s="280">
        <f t="shared" si="2"/>
      </c>
      <c r="H23" s="279">
        <v>52</v>
      </c>
      <c r="I23" s="818">
        <f t="shared" si="3"/>
      </c>
      <c r="J23" s="818"/>
      <c r="K23" s="279">
        <v>53</v>
      </c>
      <c r="L23" s="280">
        <f t="shared" si="4"/>
      </c>
      <c r="M23" s="279">
        <v>54</v>
      </c>
      <c r="N23" s="818">
        <f t="shared" si="5"/>
      </c>
      <c r="O23" s="819"/>
    </row>
    <row r="24" spans="1:15" ht="21.75" customHeight="1">
      <c r="A24" s="278">
        <v>55</v>
      </c>
      <c r="B24" s="818">
        <f t="shared" si="0"/>
      </c>
      <c r="C24" s="818"/>
      <c r="D24" s="279">
        <v>56</v>
      </c>
      <c r="E24" s="280">
        <f t="shared" si="1"/>
      </c>
      <c r="F24" s="279">
        <v>57</v>
      </c>
      <c r="G24" s="280">
        <f t="shared" si="2"/>
      </c>
      <c r="H24" s="279">
        <v>58</v>
      </c>
      <c r="I24" s="818">
        <f t="shared" si="3"/>
      </c>
      <c r="J24" s="818"/>
      <c r="K24" s="279">
        <v>59</v>
      </c>
      <c r="L24" s="280">
        <f t="shared" si="4"/>
      </c>
      <c r="M24" s="279">
        <v>60</v>
      </c>
      <c r="N24" s="818">
        <f t="shared" si="5"/>
      </c>
      <c r="O24" s="819"/>
    </row>
    <row r="25" spans="1:15" ht="21.75" customHeight="1">
      <c r="A25" s="278">
        <v>61</v>
      </c>
      <c r="B25" s="818">
        <f t="shared" si="0"/>
      </c>
      <c r="C25" s="818"/>
      <c r="D25" s="279">
        <v>62</v>
      </c>
      <c r="E25" s="280">
        <f t="shared" si="1"/>
      </c>
      <c r="F25" s="279">
        <v>63</v>
      </c>
      <c r="G25" s="280">
        <f t="shared" si="2"/>
      </c>
      <c r="H25" s="279">
        <v>64</v>
      </c>
      <c r="I25" s="818">
        <f t="shared" si="3"/>
      </c>
      <c r="J25" s="818"/>
      <c r="K25" s="279">
        <v>65</v>
      </c>
      <c r="L25" s="280">
        <f t="shared" si="4"/>
      </c>
      <c r="M25" s="279">
        <v>66</v>
      </c>
      <c r="N25" s="818">
        <f t="shared" si="5"/>
      </c>
      <c r="O25" s="819"/>
    </row>
    <row r="26" spans="1:15" ht="21.75" customHeight="1" thickBot="1">
      <c r="A26" s="281">
        <v>67</v>
      </c>
      <c r="B26" s="832">
        <f t="shared" si="0"/>
      </c>
      <c r="C26" s="832"/>
      <c r="D26" s="282">
        <v>68</v>
      </c>
      <c r="E26" s="283">
        <f t="shared" si="1"/>
      </c>
      <c r="F26" s="282">
        <v>69</v>
      </c>
      <c r="G26" s="283">
        <f t="shared" si="2"/>
      </c>
      <c r="H26" s="282">
        <v>70</v>
      </c>
      <c r="I26" s="832">
        <f t="shared" si="3"/>
      </c>
      <c r="J26" s="832"/>
      <c r="K26" s="284">
        <v>71</v>
      </c>
      <c r="L26" s="285">
        <f t="shared" si="4"/>
      </c>
      <c r="M26" s="286">
        <v>72</v>
      </c>
      <c r="N26" s="287">
        <f t="shared" si="5"/>
      </c>
      <c r="O26" s="288"/>
    </row>
    <row r="27" ht="13.5">
      <c r="A27" s="103" t="s">
        <v>64</v>
      </c>
    </row>
    <row r="28" ht="13.5">
      <c r="A28" s="103" t="s">
        <v>137</v>
      </c>
    </row>
    <row r="29" ht="13.5"/>
  </sheetData>
  <sheetProtection sheet="1"/>
  <mergeCells count="56">
    <mergeCell ref="M1:N1"/>
    <mergeCell ref="E2:L2"/>
    <mergeCell ref="N22:O22"/>
    <mergeCell ref="N23:O23"/>
    <mergeCell ref="N24:O24"/>
    <mergeCell ref="N25:O25"/>
    <mergeCell ref="K5:O5"/>
    <mergeCell ref="K6:O6"/>
    <mergeCell ref="K7:O7"/>
    <mergeCell ref="K8:O8"/>
    <mergeCell ref="N20:O20"/>
    <mergeCell ref="N21:O21"/>
    <mergeCell ref="K14:L14"/>
    <mergeCell ref="A14:C14"/>
    <mergeCell ref="A6:B7"/>
    <mergeCell ref="C6:G7"/>
    <mergeCell ref="A8:B9"/>
    <mergeCell ref="I20:J20"/>
    <mergeCell ref="B15:C15"/>
    <mergeCell ref="M14:O14"/>
    <mergeCell ref="N16:O16"/>
    <mergeCell ref="B26:C26"/>
    <mergeCell ref="B23:C23"/>
    <mergeCell ref="B17:C17"/>
    <mergeCell ref="B19:C19"/>
    <mergeCell ref="B18:C18"/>
    <mergeCell ref="B25:C25"/>
    <mergeCell ref="B22:C22"/>
    <mergeCell ref="I25:J25"/>
    <mergeCell ref="I26:J26"/>
    <mergeCell ref="B24:C24"/>
    <mergeCell ref="B21:C21"/>
    <mergeCell ref="B20:C20"/>
    <mergeCell ref="C5:G5"/>
    <mergeCell ref="H14:J14"/>
    <mergeCell ref="F14:G14"/>
    <mergeCell ref="I21:J21"/>
    <mergeCell ref="I22:J22"/>
    <mergeCell ref="I23:J23"/>
    <mergeCell ref="I24:J24"/>
    <mergeCell ref="A3:C3"/>
    <mergeCell ref="A5:B5"/>
    <mergeCell ref="C8:G9"/>
    <mergeCell ref="A11:B12"/>
    <mergeCell ref="C11:C12"/>
    <mergeCell ref="D14:E14"/>
    <mergeCell ref="N18:O18"/>
    <mergeCell ref="N19:O19"/>
    <mergeCell ref="B16:C16"/>
    <mergeCell ref="I19:J19"/>
    <mergeCell ref="I15:J15"/>
    <mergeCell ref="I16:J16"/>
    <mergeCell ref="I17:J17"/>
    <mergeCell ref="I18:J18"/>
    <mergeCell ref="N15:O15"/>
    <mergeCell ref="N17:O17"/>
  </mergeCells>
  <printOptions/>
  <pageMargins left="0.5118110236220472" right="0.1968503937007874" top="0.4330708661417323" bottom="0.11811023622047245" header="0.31496062992125984" footer="0.1968503937007874"/>
  <pageSetup horizontalDpi="300" verticalDpi="300" orientation="landscape" paperSize="9"/>
  <headerFooter alignWithMargins="0">
    <oddHeader>&amp;L&amp;20⑥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37"/>
  <sheetViews>
    <sheetView zoomScalePageLayoutView="0" workbookViewId="0" topLeftCell="A1">
      <selection activeCell="A1" sqref="A1"/>
    </sheetView>
  </sheetViews>
  <sheetFormatPr defaultColWidth="0" defaultRowHeight="13.5" zeroHeight="1"/>
  <cols>
    <col min="1" max="2" width="6.625" style="102" customWidth="1"/>
    <col min="3" max="3" width="7.125" style="103" customWidth="1"/>
    <col min="4" max="4" width="9.50390625" style="103" customWidth="1"/>
    <col min="5" max="5" width="9.00390625" style="103" customWidth="1"/>
    <col min="6" max="6" width="11.875" style="103" customWidth="1"/>
    <col min="7" max="7" width="9.875" style="103" customWidth="1"/>
    <col min="8" max="8" width="9.00390625" style="102" customWidth="1"/>
    <col min="9" max="9" width="5.00390625" style="102" customWidth="1"/>
    <col min="10" max="10" width="3.625" style="103" customWidth="1"/>
    <col min="11" max="11" width="5.00390625" style="103" customWidth="1"/>
    <col min="12" max="12" width="3.625" style="103" customWidth="1"/>
    <col min="13" max="13" width="2.375" style="103" customWidth="1"/>
    <col min="14" max="14" width="1.00390625" style="103" customWidth="1"/>
    <col min="15" max="16384" width="9.00390625" style="103" hidden="1" customWidth="1"/>
  </cols>
  <sheetData>
    <row r="1" spans="1:14" ht="30" customHeight="1" thickBot="1" thickTop="1">
      <c r="A1" s="55"/>
      <c r="I1" s="532" t="s">
        <v>225</v>
      </c>
      <c r="J1" s="533">
        <f>IF('入力用シート'!M43="","",VLOOKUP('入力用シート'!M43,部門,2,0))</f>
      </c>
      <c r="K1" s="530" t="s">
        <v>219</v>
      </c>
      <c r="L1" s="531"/>
      <c r="M1" s="531"/>
      <c r="N1" s="158"/>
    </row>
    <row r="2" spans="1:13" ht="30.75" customHeight="1" thickBot="1" thickTop="1">
      <c r="A2" s="851" t="s">
        <v>260</v>
      </c>
      <c r="B2" s="851"/>
      <c r="C2" s="851"/>
      <c r="D2" s="851"/>
      <c r="E2" s="851"/>
      <c r="F2" s="851"/>
      <c r="G2" s="851"/>
      <c r="H2" s="851"/>
      <c r="I2" s="851"/>
      <c r="M2" s="106" t="s">
        <v>217</v>
      </c>
    </row>
    <row r="3" spans="1:13" ht="39.75" customHeight="1">
      <c r="A3" s="875" t="s">
        <v>11</v>
      </c>
      <c r="B3" s="876"/>
      <c r="C3" s="846" t="s">
        <v>17</v>
      </c>
      <c r="D3" s="846"/>
      <c r="E3" s="846"/>
      <c r="F3" s="289" t="s">
        <v>63</v>
      </c>
      <c r="G3" s="846" t="s">
        <v>227</v>
      </c>
      <c r="H3" s="846"/>
      <c r="I3" s="846"/>
      <c r="J3" s="846"/>
      <c r="K3" s="846"/>
      <c r="L3" s="847"/>
      <c r="M3" s="290"/>
    </row>
    <row r="4" spans="1:13" ht="15.75" customHeight="1">
      <c r="A4" s="856" t="s">
        <v>113</v>
      </c>
      <c r="B4" s="857"/>
      <c r="C4" s="855">
        <f>IF('入力用シート'!B9="","",'入力用シート'!B9)</f>
      </c>
      <c r="D4" s="855"/>
      <c r="E4" s="855"/>
      <c r="F4" s="855"/>
      <c r="G4" s="855"/>
      <c r="H4" s="291" t="s">
        <v>113</v>
      </c>
      <c r="I4" s="465">
        <f>IF('入力用シート'!B54="","",'入力用シート'!B54)</f>
      </c>
      <c r="J4" s="465"/>
      <c r="K4" s="465"/>
      <c r="L4" s="466"/>
      <c r="M4" s="162"/>
    </row>
    <row r="5" spans="1:13" ht="39.75" customHeight="1">
      <c r="A5" s="508" t="s">
        <v>6</v>
      </c>
      <c r="B5" s="509"/>
      <c r="C5" s="877">
        <f>IF('入力用シート'!B8="","",'入力用シート'!B8)</f>
      </c>
      <c r="D5" s="877"/>
      <c r="E5" s="877"/>
      <c r="F5" s="877"/>
      <c r="G5" s="877"/>
      <c r="H5" s="163" t="s">
        <v>7</v>
      </c>
      <c r="I5" s="513">
        <f>IF('入力用シート'!B53="","",'入力用シート'!B53)</f>
      </c>
      <c r="J5" s="513"/>
      <c r="K5" s="513"/>
      <c r="L5" s="514"/>
      <c r="M5" s="164"/>
    </row>
    <row r="6" spans="1:13" ht="39.75" customHeight="1" thickBot="1">
      <c r="A6" s="528" t="s">
        <v>9</v>
      </c>
      <c r="B6" s="529"/>
      <c r="C6" s="863">
        <f>IF('入力用シート'!G110="","",'入力用シート'!G110)</f>
      </c>
      <c r="D6" s="864"/>
      <c r="E6" s="165" t="s">
        <v>10</v>
      </c>
      <c r="F6" s="166" t="s">
        <v>18</v>
      </c>
      <c r="G6" s="863">
        <f>IF('入力用シート'!G111="","",'入力用シート'!G111)</f>
      </c>
      <c r="H6" s="864"/>
      <c r="I6" s="864"/>
      <c r="J6" s="864"/>
      <c r="K6" s="515" t="s">
        <v>10</v>
      </c>
      <c r="L6" s="516"/>
      <c r="M6" s="167"/>
    </row>
    <row r="7" spans="1:13" ht="19.5" customHeight="1">
      <c r="A7" s="499" t="s">
        <v>123</v>
      </c>
      <c r="B7" s="463" t="s">
        <v>12</v>
      </c>
      <c r="C7" s="464"/>
      <c r="D7" s="170" t="s">
        <v>13</v>
      </c>
      <c r="E7" s="852">
        <f>IF('入力用シート'!C61="","",'入力用シート'!C61)</f>
      </c>
      <c r="F7" s="853"/>
      <c r="G7" s="853"/>
      <c r="H7" s="854"/>
      <c r="I7" s="491" t="s">
        <v>15</v>
      </c>
      <c r="J7" s="492"/>
      <c r="K7" s="492"/>
      <c r="L7" s="493"/>
      <c r="M7" s="167"/>
    </row>
    <row r="8" spans="1:13" ht="19.5" customHeight="1">
      <c r="A8" s="500"/>
      <c r="B8" s="428"/>
      <c r="C8" s="432"/>
      <c r="D8" s="163" t="s">
        <v>14</v>
      </c>
      <c r="E8" s="858">
        <f>IF('入力用シート'!C63="","",'入力用シート'!C63)</f>
      </c>
      <c r="F8" s="859"/>
      <c r="G8" s="859"/>
      <c r="H8" s="860"/>
      <c r="I8" s="171">
        <f>IF('入力用シート'!H63="","",'入力用シート'!H63)</f>
      </c>
      <c r="J8" s="139" t="s">
        <v>35</v>
      </c>
      <c r="K8" s="172">
        <f>IF('入力用シート'!J63="","",'入力用シート'!J63)</f>
      </c>
      <c r="L8" s="173" t="s">
        <v>34</v>
      </c>
      <c r="M8" s="122"/>
    </row>
    <row r="9" spans="1:13" ht="19.5" customHeight="1">
      <c r="A9" s="500"/>
      <c r="B9" s="536" t="s">
        <v>74</v>
      </c>
      <c r="C9" s="537"/>
      <c r="D9" s="848">
        <f>IF('入力用シート'!C64="","",'入力用シート'!C64)</f>
      </c>
      <c r="E9" s="848"/>
      <c r="F9" s="848"/>
      <c r="G9" s="848"/>
      <c r="H9" s="174" t="s">
        <v>15</v>
      </c>
      <c r="I9" s="175">
        <f>IF('入力用シート'!H64="","",'入力用シート'!H64)</f>
      </c>
      <c r="J9" s="176" t="s">
        <v>35</v>
      </c>
      <c r="K9" s="177">
        <f>IF('入力用シート'!J64="","",'入力用シート'!J64)</f>
      </c>
      <c r="L9" s="178" t="s">
        <v>34</v>
      </c>
      <c r="M9" s="122"/>
    </row>
    <row r="10" spans="1:13" ht="19.5" customHeight="1">
      <c r="A10" s="500"/>
      <c r="B10" s="538"/>
      <c r="C10" s="539"/>
      <c r="D10" s="845">
        <f>IF('入力用シート'!C65="","",'入力用シート'!C65)</f>
      </c>
      <c r="E10" s="845"/>
      <c r="F10" s="845"/>
      <c r="G10" s="845"/>
      <c r="H10" s="179" t="s">
        <v>15</v>
      </c>
      <c r="I10" s="180">
        <f>IF('入力用シート'!H65="","",'入力用シート'!H65)</f>
      </c>
      <c r="J10" s="181" t="s">
        <v>35</v>
      </c>
      <c r="K10" s="182">
        <f>IF('入力用シート'!J65="","",'入力用シート'!J65)</f>
      </c>
      <c r="L10" s="183" t="s">
        <v>34</v>
      </c>
      <c r="M10" s="122"/>
    </row>
    <row r="11" spans="1:13" ht="19.5" customHeight="1">
      <c r="A11" s="500"/>
      <c r="B11" s="538"/>
      <c r="C11" s="539"/>
      <c r="D11" s="845">
        <f>IF('入力用シート'!C66="","",'入力用シート'!C66)</f>
      </c>
      <c r="E11" s="845"/>
      <c r="F11" s="845"/>
      <c r="G11" s="845"/>
      <c r="H11" s="179" t="s">
        <v>15</v>
      </c>
      <c r="I11" s="180">
        <f>IF('入力用シート'!H66="","",'入力用シート'!H66)</f>
      </c>
      <c r="J11" s="181" t="s">
        <v>35</v>
      </c>
      <c r="K11" s="182">
        <f>IF('入力用シート'!J66="","",'入力用シート'!J66)</f>
      </c>
      <c r="L11" s="183" t="s">
        <v>34</v>
      </c>
      <c r="M11" s="122"/>
    </row>
    <row r="12" spans="1:13" ht="19.5" customHeight="1">
      <c r="A12" s="500"/>
      <c r="B12" s="538"/>
      <c r="C12" s="539"/>
      <c r="D12" s="845">
        <f>IF('入力用シート'!C67="","",'入力用シート'!C67)</f>
      </c>
      <c r="E12" s="845"/>
      <c r="F12" s="845"/>
      <c r="G12" s="845"/>
      <c r="H12" s="179" t="s">
        <v>15</v>
      </c>
      <c r="I12" s="180">
        <f>IF('入力用シート'!H67="","",'入力用シート'!H67)</f>
      </c>
      <c r="J12" s="181" t="s">
        <v>35</v>
      </c>
      <c r="K12" s="182">
        <f>IF('入力用シート'!J67="","",'入力用シート'!J67)</f>
      </c>
      <c r="L12" s="183" t="s">
        <v>34</v>
      </c>
      <c r="M12" s="122"/>
    </row>
    <row r="13" spans="1:13" ht="19.5" customHeight="1">
      <c r="A13" s="500"/>
      <c r="B13" s="540"/>
      <c r="C13" s="541"/>
      <c r="D13" s="862">
        <f>IF('入力用シート'!C68="","",'入力用シート'!C68)</f>
      </c>
      <c r="E13" s="862"/>
      <c r="F13" s="862"/>
      <c r="G13" s="862"/>
      <c r="H13" s="184" t="s">
        <v>15</v>
      </c>
      <c r="I13" s="185">
        <f>IF('入力用シート'!H68="","",'入力用シート'!H68)</f>
      </c>
      <c r="J13" s="186" t="s">
        <v>35</v>
      </c>
      <c r="K13" s="187">
        <f>IF('入力用シート'!J68="","",'入力用シート'!J68)</f>
      </c>
      <c r="L13" s="188" t="s">
        <v>34</v>
      </c>
      <c r="M13" s="122"/>
    </row>
    <row r="14" spans="1:13" ht="19.5" customHeight="1">
      <c r="A14" s="542"/>
      <c r="B14" s="534" t="s">
        <v>71</v>
      </c>
      <c r="C14" s="535"/>
      <c r="D14" s="849">
        <f>IF('入力用シート'!C69="","",'入力用シート'!C69)</f>
      </c>
      <c r="E14" s="849"/>
      <c r="F14" s="849"/>
      <c r="G14" s="189" t="s">
        <v>78</v>
      </c>
      <c r="H14" s="849">
        <f>IF('入力用シート'!G69="","",'入力用シート'!G69)</f>
      </c>
      <c r="I14" s="849"/>
      <c r="J14" s="849"/>
      <c r="K14" s="849"/>
      <c r="L14" s="850"/>
      <c r="M14" s="196"/>
    </row>
    <row r="15" spans="1:13" ht="19.5" customHeight="1">
      <c r="A15" s="542"/>
      <c r="B15" s="534" t="s">
        <v>72</v>
      </c>
      <c r="C15" s="535"/>
      <c r="D15" s="849">
        <f>IF('入力用シート'!C71="","",'入力用シート'!C71)</f>
      </c>
      <c r="E15" s="849"/>
      <c r="F15" s="849"/>
      <c r="G15" s="189" t="s">
        <v>77</v>
      </c>
      <c r="H15" s="849">
        <f>IF('入力用シート'!G71="","",'入力用シート'!G71)</f>
      </c>
      <c r="I15" s="849"/>
      <c r="J15" s="849"/>
      <c r="K15" s="849"/>
      <c r="L15" s="850"/>
      <c r="M15" s="196"/>
    </row>
    <row r="16" spans="1:13" ht="19.5" customHeight="1" thickBot="1">
      <c r="A16" s="543"/>
      <c r="B16" s="502" t="s">
        <v>39</v>
      </c>
      <c r="C16" s="503"/>
      <c r="D16" s="861">
        <f>IF('入力用シート'!C72="","",'入力用シート'!C72)</f>
      </c>
      <c r="E16" s="861"/>
      <c r="F16" s="861"/>
      <c r="G16" s="191" t="s">
        <v>77</v>
      </c>
      <c r="H16" s="861">
        <f>IF('入力用シート'!G72="","",'入力用シート'!G72)</f>
      </c>
      <c r="I16" s="861"/>
      <c r="J16" s="861"/>
      <c r="K16" s="861"/>
      <c r="L16" s="874"/>
      <c r="M16" s="196"/>
    </row>
    <row r="17" spans="1:13" ht="19.5" customHeight="1">
      <c r="A17" s="499" t="s">
        <v>124</v>
      </c>
      <c r="B17" s="463" t="s">
        <v>12</v>
      </c>
      <c r="C17" s="464"/>
      <c r="D17" s="170" t="s">
        <v>13</v>
      </c>
      <c r="E17" s="852">
        <f>IF('入力用シート'!C78="","",'入力用シート'!C78)</f>
      </c>
      <c r="F17" s="853"/>
      <c r="G17" s="853"/>
      <c r="H17" s="854"/>
      <c r="I17" s="491" t="s">
        <v>15</v>
      </c>
      <c r="J17" s="492"/>
      <c r="K17" s="492"/>
      <c r="L17" s="493"/>
      <c r="M17" s="167"/>
    </row>
    <row r="18" spans="1:13" ht="19.5" customHeight="1">
      <c r="A18" s="500"/>
      <c r="B18" s="428"/>
      <c r="C18" s="432"/>
      <c r="D18" s="163" t="s">
        <v>14</v>
      </c>
      <c r="E18" s="858">
        <f>IF('入力用シート'!C80="","",'入力用シート'!C80)</f>
      </c>
      <c r="F18" s="859"/>
      <c r="G18" s="859"/>
      <c r="H18" s="860"/>
      <c r="I18" s="171">
        <f>IF('入力用シート'!H80="","",'入力用シート'!H80)</f>
      </c>
      <c r="J18" s="139" t="s">
        <v>35</v>
      </c>
      <c r="K18" s="172">
        <f>IF('入力用シート'!J80="","",'入力用シート'!J80)</f>
      </c>
      <c r="L18" s="173" t="s">
        <v>34</v>
      </c>
      <c r="M18" s="122"/>
    </row>
    <row r="19" spans="1:13" ht="19.5" customHeight="1">
      <c r="A19" s="500"/>
      <c r="B19" s="536" t="s">
        <v>74</v>
      </c>
      <c r="C19" s="537"/>
      <c r="D19" s="848">
        <f>IF('入力用シート'!C81="","",'入力用シート'!C81)</f>
      </c>
      <c r="E19" s="848"/>
      <c r="F19" s="848"/>
      <c r="G19" s="848"/>
      <c r="H19" s="174" t="s">
        <v>15</v>
      </c>
      <c r="I19" s="175">
        <f>IF('入力用シート'!H81="","",'入力用シート'!H81)</f>
      </c>
      <c r="J19" s="176" t="s">
        <v>35</v>
      </c>
      <c r="K19" s="177">
        <f>IF('入力用シート'!J81="","",'入力用シート'!J81)</f>
      </c>
      <c r="L19" s="178" t="s">
        <v>34</v>
      </c>
      <c r="M19" s="122"/>
    </row>
    <row r="20" spans="1:13" ht="19.5" customHeight="1">
      <c r="A20" s="500"/>
      <c r="B20" s="538"/>
      <c r="C20" s="539"/>
      <c r="D20" s="845">
        <f>IF('入力用シート'!C82="","",'入力用シート'!C82)</f>
      </c>
      <c r="E20" s="845"/>
      <c r="F20" s="845"/>
      <c r="G20" s="845"/>
      <c r="H20" s="179" t="s">
        <v>15</v>
      </c>
      <c r="I20" s="180">
        <f>IF('入力用シート'!H82="","",'入力用シート'!H82)</f>
      </c>
      <c r="J20" s="181" t="s">
        <v>35</v>
      </c>
      <c r="K20" s="182">
        <f>IF('入力用シート'!J82="","",'入力用シート'!J82)</f>
      </c>
      <c r="L20" s="183" t="s">
        <v>34</v>
      </c>
      <c r="M20" s="122"/>
    </row>
    <row r="21" spans="1:13" ht="19.5" customHeight="1">
      <c r="A21" s="500"/>
      <c r="B21" s="538"/>
      <c r="C21" s="539"/>
      <c r="D21" s="845">
        <f>IF('入力用シート'!C83="","",'入力用シート'!C83)</f>
      </c>
      <c r="E21" s="845"/>
      <c r="F21" s="845"/>
      <c r="G21" s="845"/>
      <c r="H21" s="179" t="s">
        <v>15</v>
      </c>
      <c r="I21" s="180">
        <f>IF('入力用シート'!H83="","",'入力用シート'!H83)</f>
      </c>
      <c r="J21" s="181" t="s">
        <v>35</v>
      </c>
      <c r="K21" s="182">
        <f>IF('入力用シート'!J83="","",'入力用シート'!J83)</f>
      </c>
      <c r="L21" s="183" t="s">
        <v>34</v>
      </c>
      <c r="M21" s="122"/>
    </row>
    <row r="22" spans="1:13" ht="19.5" customHeight="1">
      <c r="A22" s="500"/>
      <c r="B22" s="538"/>
      <c r="C22" s="539"/>
      <c r="D22" s="845">
        <f>IF('入力用シート'!C84="","",'入力用シート'!C84)</f>
      </c>
      <c r="E22" s="845"/>
      <c r="F22" s="845"/>
      <c r="G22" s="845"/>
      <c r="H22" s="179" t="s">
        <v>15</v>
      </c>
      <c r="I22" s="180">
        <f>IF('入力用シート'!H84="","",'入力用シート'!H84)</f>
      </c>
      <c r="J22" s="181" t="s">
        <v>35</v>
      </c>
      <c r="K22" s="182">
        <f>IF('入力用シート'!J84="","",'入力用シート'!J84)</f>
      </c>
      <c r="L22" s="183" t="s">
        <v>34</v>
      </c>
      <c r="M22" s="122"/>
    </row>
    <row r="23" spans="1:13" ht="19.5" customHeight="1">
      <c r="A23" s="500"/>
      <c r="B23" s="540"/>
      <c r="C23" s="541"/>
      <c r="D23" s="862">
        <f>IF('入力用シート'!C85="","",'入力用シート'!C85)</f>
      </c>
      <c r="E23" s="862"/>
      <c r="F23" s="862"/>
      <c r="G23" s="862"/>
      <c r="H23" s="184" t="s">
        <v>15</v>
      </c>
      <c r="I23" s="185">
        <f>IF('入力用シート'!H85="","",'入力用シート'!H85)</f>
      </c>
      <c r="J23" s="186" t="s">
        <v>35</v>
      </c>
      <c r="K23" s="187">
        <f>IF('入力用シート'!J85="","",'入力用シート'!J85)</f>
      </c>
      <c r="L23" s="188" t="s">
        <v>34</v>
      </c>
      <c r="M23" s="122"/>
    </row>
    <row r="24" spans="1:13" ht="19.5" customHeight="1">
      <c r="A24" s="542"/>
      <c r="B24" s="534" t="s">
        <v>71</v>
      </c>
      <c r="C24" s="535"/>
      <c r="D24" s="849">
        <f>IF('入力用シート'!C86="","",'入力用シート'!C86)</f>
      </c>
      <c r="E24" s="849"/>
      <c r="F24" s="849"/>
      <c r="G24" s="189" t="s">
        <v>78</v>
      </c>
      <c r="H24" s="849">
        <f>IF('入力用シート'!G86="","",'入力用シート'!G86)</f>
      </c>
      <c r="I24" s="849"/>
      <c r="J24" s="849"/>
      <c r="K24" s="849"/>
      <c r="L24" s="850"/>
      <c r="M24" s="196"/>
    </row>
    <row r="25" spans="1:13" ht="19.5" customHeight="1">
      <c r="A25" s="542"/>
      <c r="B25" s="534" t="s">
        <v>72</v>
      </c>
      <c r="C25" s="535"/>
      <c r="D25" s="849">
        <f>IF('入力用シート'!C88="","",'入力用シート'!C88)</f>
      </c>
      <c r="E25" s="849"/>
      <c r="F25" s="849"/>
      <c r="G25" s="189" t="s">
        <v>77</v>
      </c>
      <c r="H25" s="849">
        <f>IF('入力用シート'!G88="","",'入力用シート'!G88)</f>
      </c>
      <c r="I25" s="849"/>
      <c r="J25" s="849"/>
      <c r="K25" s="849"/>
      <c r="L25" s="850"/>
      <c r="M25" s="196"/>
    </row>
    <row r="26" spans="1:13" ht="19.5" customHeight="1" thickBot="1">
      <c r="A26" s="543"/>
      <c r="B26" s="502" t="s">
        <v>39</v>
      </c>
      <c r="C26" s="503"/>
      <c r="D26" s="861">
        <f>IF('入力用シート'!C89="","",'入力用シート'!C89)</f>
      </c>
      <c r="E26" s="861"/>
      <c r="F26" s="861"/>
      <c r="G26" s="191" t="s">
        <v>77</v>
      </c>
      <c r="H26" s="861">
        <f>IF('入力用シート'!G89="","",'入力用シート'!G89)</f>
      </c>
      <c r="I26" s="861"/>
      <c r="J26" s="861"/>
      <c r="K26" s="861"/>
      <c r="L26" s="874"/>
      <c r="M26" s="196"/>
    </row>
    <row r="27" spans="1:13" ht="18.75" customHeight="1">
      <c r="A27" s="551" t="s">
        <v>120</v>
      </c>
      <c r="B27" s="552"/>
      <c r="C27" s="552"/>
      <c r="D27" s="552"/>
      <c r="E27" s="552"/>
      <c r="F27" s="552"/>
      <c r="G27" s="192"/>
      <c r="H27" s="499" t="s">
        <v>20</v>
      </c>
      <c r="I27" s="487">
        <f>IF('入力用シート'!$I$97=1,"○","")</f>
      </c>
      <c r="J27" s="475" t="s">
        <v>51</v>
      </c>
      <c r="K27" s="475"/>
      <c r="L27" s="476"/>
      <c r="M27" s="167"/>
    </row>
    <row r="28" spans="1:13" ht="18.75" customHeight="1">
      <c r="A28" s="292" t="s">
        <v>121</v>
      </c>
      <c r="B28" s="293" t="s">
        <v>122</v>
      </c>
      <c r="C28" s="294"/>
      <c r="D28" s="294"/>
      <c r="E28" s="294"/>
      <c r="F28" s="294"/>
      <c r="G28" s="295"/>
      <c r="H28" s="500"/>
      <c r="I28" s="479"/>
      <c r="J28" s="477"/>
      <c r="K28" s="477"/>
      <c r="L28" s="478"/>
      <c r="M28" s="167"/>
    </row>
    <row r="29" spans="1:13" ht="18.75" customHeight="1">
      <c r="A29" s="305">
        <f>IF('入力用シート'!$I$74=1,"○","")</f>
      </c>
      <c r="B29" s="306">
        <f>IF('入力用シート'!$I$91=1,"○","")</f>
      </c>
      <c r="C29" s="868" t="s">
        <v>79</v>
      </c>
      <c r="D29" s="869"/>
      <c r="E29" s="869"/>
      <c r="F29" s="869"/>
      <c r="G29" s="870"/>
      <c r="H29" s="500"/>
      <c r="I29" s="479"/>
      <c r="J29" s="477"/>
      <c r="K29" s="477"/>
      <c r="L29" s="478"/>
      <c r="M29" s="167"/>
    </row>
    <row r="30" spans="1:13" ht="18.75" customHeight="1">
      <c r="A30" s="305">
        <f>IF('入力用シート'!$I$74=2,"○","")</f>
      </c>
      <c r="B30" s="306">
        <f>IF('入力用シート'!$I$91=2,"○","")</f>
      </c>
      <c r="C30" s="868" t="s">
        <v>80</v>
      </c>
      <c r="D30" s="869"/>
      <c r="E30" s="869"/>
      <c r="F30" s="869"/>
      <c r="G30" s="870"/>
      <c r="H30" s="500"/>
      <c r="I30" s="479"/>
      <c r="J30" s="477"/>
      <c r="K30" s="477"/>
      <c r="L30" s="478"/>
      <c r="M30" s="167"/>
    </row>
    <row r="31" spans="1:13" ht="18.75" customHeight="1">
      <c r="A31" s="305">
        <f>IF('入力用シート'!$I$74=3,"○","")</f>
      </c>
      <c r="B31" s="306">
        <f>IF('入力用シート'!$I$91=3,"○","")</f>
      </c>
      <c r="C31" s="865" t="s">
        <v>81</v>
      </c>
      <c r="D31" s="866"/>
      <c r="E31" s="866"/>
      <c r="F31" s="866"/>
      <c r="G31" s="867"/>
      <c r="H31" s="500"/>
      <c r="I31" s="479">
        <f>IF('入力用シート'!$I$97=2,"○","")</f>
      </c>
      <c r="J31" s="477" t="s">
        <v>52</v>
      </c>
      <c r="K31" s="477"/>
      <c r="L31" s="478"/>
      <c r="M31" s="167"/>
    </row>
    <row r="32" spans="1:13" ht="18.75" customHeight="1">
      <c r="A32" s="305">
        <f>IF('入力用シート'!$I$74=4,"○","")</f>
      </c>
      <c r="B32" s="306">
        <f>IF('入力用シート'!$I$91=4,"○","")</f>
      </c>
      <c r="C32" s="868" t="s">
        <v>82</v>
      </c>
      <c r="D32" s="869"/>
      <c r="E32" s="869"/>
      <c r="F32" s="869"/>
      <c r="G32" s="870"/>
      <c r="H32" s="500"/>
      <c r="I32" s="479"/>
      <c r="J32" s="477"/>
      <c r="K32" s="477"/>
      <c r="L32" s="478"/>
      <c r="M32" s="167"/>
    </row>
    <row r="33" spans="1:13" ht="18.75" customHeight="1" thickBot="1">
      <c r="A33" s="307">
        <f>IF('入力用シート'!$I$74=5,"○","")</f>
      </c>
      <c r="B33" s="308">
        <f>IF('入力用シート'!$I$91=5,"○","")</f>
      </c>
      <c r="C33" s="871" t="s">
        <v>83</v>
      </c>
      <c r="D33" s="872"/>
      <c r="E33" s="872"/>
      <c r="F33" s="872"/>
      <c r="G33" s="873"/>
      <c r="H33" s="501"/>
      <c r="I33" s="480"/>
      <c r="J33" s="494"/>
      <c r="K33" s="494"/>
      <c r="L33" s="495"/>
      <c r="M33" s="167"/>
    </row>
    <row r="34" spans="1:13" ht="18.75" customHeight="1">
      <c r="A34" s="555" t="s">
        <v>128</v>
      </c>
      <c r="B34" s="556"/>
      <c r="C34" s="195">
        <f>IF('入力用シート'!I102=1,"○","")</f>
      </c>
      <c r="D34" s="196" t="s">
        <v>100</v>
      </c>
      <c r="E34" s="195">
        <f>IF('入力用シート'!I103=1,"○","")</f>
      </c>
      <c r="F34" s="196" t="s">
        <v>101</v>
      </c>
      <c r="G34" s="195">
        <f>IF('入力用シート'!I104=1,"○","")</f>
      </c>
      <c r="H34" s="196" t="s">
        <v>102</v>
      </c>
      <c r="I34" s="196" t="s">
        <v>103</v>
      </c>
      <c r="J34" s="118"/>
      <c r="K34" s="118"/>
      <c r="L34" s="197"/>
      <c r="M34" s="118"/>
    </row>
    <row r="35" spans="1:13" ht="18.75" customHeight="1">
      <c r="A35" s="557"/>
      <c r="B35" s="558"/>
      <c r="C35" s="139" t="s">
        <v>107</v>
      </c>
      <c r="D35" s="561">
        <f>'入力用シート'!$D$105</f>
        <v>0</v>
      </c>
      <c r="E35" s="561"/>
      <c r="F35" s="561"/>
      <c r="G35" s="561"/>
      <c r="H35" s="561"/>
      <c r="I35" s="561"/>
      <c r="J35" s="561"/>
      <c r="K35" s="561"/>
      <c r="L35" s="197" t="s">
        <v>108</v>
      </c>
      <c r="M35" s="118"/>
    </row>
    <row r="36" spans="1:13" ht="18.75" customHeight="1" thickBot="1">
      <c r="A36" s="559"/>
      <c r="B36" s="560"/>
      <c r="C36" s="198" t="s">
        <v>133</v>
      </c>
      <c r="D36" s="199"/>
      <c r="E36" s="199"/>
      <c r="F36" s="199"/>
      <c r="G36" s="200"/>
      <c r="H36" s="201"/>
      <c r="I36" s="201"/>
      <c r="J36" s="199"/>
      <c r="K36" s="199"/>
      <c r="L36" s="202"/>
      <c r="M36" s="118"/>
    </row>
    <row r="37" spans="1:13" ht="24.75" customHeight="1" thickBot="1">
      <c r="A37" s="461" t="s">
        <v>129</v>
      </c>
      <c r="B37" s="462"/>
      <c r="C37" s="549" t="str">
        <f>IF('入力用シート'!I107=1,"○使用する","使用しない")</f>
        <v>使用しない</v>
      </c>
      <c r="D37" s="550"/>
      <c r="E37" s="203"/>
      <c r="F37" s="118"/>
      <c r="G37" s="196"/>
      <c r="H37" s="122"/>
      <c r="I37" s="122"/>
      <c r="J37" s="118"/>
      <c r="K37" s="118"/>
      <c r="L37" s="118"/>
      <c r="M37" s="118"/>
    </row>
    <row r="38" ht="3" customHeight="1"/>
  </sheetData>
  <sheetProtection sheet="1"/>
  <mergeCells count="71">
    <mergeCell ref="C37:D37"/>
    <mergeCell ref="A34:B36"/>
    <mergeCell ref="A37:B37"/>
    <mergeCell ref="K6:L6"/>
    <mergeCell ref="D11:G11"/>
    <mergeCell ref="E17:H17"/>
    <mergeCell ref="C5:G5"/>
    <mergeCell ref="B16:C16"/>
    <mergeCell ref="D12:G12"/>
    <mergeCell ref="J27:L30"/>
    <mergeCell ref="K1:M1"/>
    <mergeCell ref="E8:H8"/>
    <mergeCell ref="H15:L15"/>
    <mergeCell ref="D13:G13"/>
    <mergeCell ref="D16:F16"/>
    <mergeCell ref="A5:B5"/>
    <mergeCell ref="I27:I30"/>
    <mergeCell ref="C30:G30"/>
    <mergeCell ref="D15:F15"/>
    <mergeCell ref="D14:F14"/>
    <mergeCell ref="A27:F27"/>
    <mergeCell ref="H16:L16"/>
    <mergeCell ref="D21:G21"/>
    <mergeCell ref="A3:B3"/>
    <mergeCell ref="I31:I33"/>
    <mergeCell ref="H14:L14"/>
    <mergeCell ref="C29:G29"/>
    <mergeCell ref="B15:C15"/>
    <mergeCell ref="B14:C14"/>
    <mergeCell ref="A7:A16"/>
    <mergeCell ref="D10:G10"/>
    <mergeCell ref="C6:D6"/>
    <mergeCell ref="B9:C13"/>
    <mergeCell ref="D35:K35"/>
    <mergeCell ref="G6:J6"/>
    <mergeCell ref="J31:L33"/>
    <mergeCell ref="C31:G31"/>
    <mergeCell ref="C32:G32"/>
    <mergeCell ref="C33:G33"/>
    <mergeCell ref="H26:L26"/>
    <mergeCell ref="B24:C24"/>
    <mergeCell ref="D19:G19"/>
    <mergeCell ref="D20:G20"/>
    <mergeCell ref="I1:J1"/>
    <mergeCell ref="B26:C26"/>
    <mergeCell ref="D26:F26"/>
    <mergeCell ref="H24:L24"/>
    <mergeCell ref="B25:C25"/>
    <mergeCell ref="D25:F25"/>
    <mergeCell ref="D23:G23"/>
    <mergeCell ref="A6:B6"/>
    <mergeCell ref="C4:G4"/>
    <mergeCell ref="A4:B4"/>
    <mergeCell ref="H27:H33"/>
    <mergeCell ref="D24:F24"/>
    <mergeCell ref="I7:L7"/>
    <mergeCell ref="B17:C18"/>
    <mergeCell ref="A17:A26"/>
    <mergeCell ref="I17:L17"/>
    <mergeCell ref="E18:H18"/>
    <mergeCell ref="B19:C23"/>
    <mergeCell ref="B7:C8"/>
    <mergeCell ref="D22:G22"/>
    <mergeCell ref="G3:L3"/>
    <mergeCell ref="D9:G9"/>
    <mergeCell ref="H25:L25"/>
    <mergeCell ref="A2:I2"/>
    <mergeCell ref="I4:L4"/>
    <mergeCell ref="I5:L5"/>
    <mergeCell ref="C3:E3"/>
    <mergeCell ref="E7:H7"/>
  </mergeCells>
  <printOptions horizontalCentered="1"/>
  <pageMargins left="0.5511811023622047" right="0.15748031496062992" top="0.3937007874015748" bottom="0.1968503937007874" header="0.31496062992125984" footer="0.1968503937007874"/>
  <pageSetup horizontalDpi="300" verticalDpi="300" orientation="portrait" paperSize="9" scale="104"/>
  <headerFooter alignWithMargins="0">
    <oddHeader>&amp;L&amp;20③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V37"/>
  <sheetViews>
    <sheetView workbookViewId="0" topLeftCell="A1">
      <selection activeCell="A1" sqref="A1"/>
    </sheetView>
  </sheetViews>
  <sheetFormatPr defaultColWidth="9.00390625" defaultRowHeight="13.5"/>
  <cols>
    <col min="1" max="1" width="4.125" style="208" bestFit="1" customWidth="1"/>
    <col min="2" max="2" width="9.00390625" style="208" customWidth="1"/>
    <col min="3" max="3" width="3.625" style="208" customWidth="1"/>
    <col min="4" max="4" width="9.125" style="208" customWidth="1"/>
    <col min="5" max="5" width="11.125" style="208" customWidth="1"/>
    <col min="6" max="6" width="9.125" style="208" customWidth="1"/>
    <col min="7" max="7" width="4.875" style="208" customWidth="1"/>
    <col min="8" max="8" width="8.50390625" style="208" customWidth="1"/>
    <col min="9" max="9" width="2.00390625" style="208" customWidth="1"/>
    <col min="10" max="10" width="4.875" style="208" customWidth="1"/>
    <col min="11" max="11" width="6.125" style="208" bestFit="1" customWidth="1"/>
    <col min="12" max="17" width="3.375" style="208" customWidth="1"/>
    <col min="18" max="18" width="7.125" style="208" customWidth="1"/>
    <col min="19" max="19" width="5.125" style="208" customWidth="1"/>
    <col min="20" max="20" width="9.00390625" style="208" customWidth="1"/>
    <col min="21" max="24" width="2.875" style="208" customWidth="1"/>
    <col min="25" max="30" width="1.875" style="208" customWidth="1"/>
    <col min="31" max="31" width="2.375" style="208" hidden="1" customWidth="1"/>
    <col min="32" max="38" width="2.375" style="208" customWidth="1"/>
    <col min="39" max="48" width="2.125" style="208" customWidth="1"/>
    <col min="49" max="16384" width="9.00390625" style="208" customWidth="1"/>
  </cols>
  <sheetData>
    <row r="1" spans="1:47" ht="30" customHeight="1" thickBot="1" thickTop="1">
      <c r="A1" s="303"/>
      <c r="AM1" s="772" t="s">
        <v>225</v>
      </c>
      <c r="AN1" s="773"/>
      <c r="AO1" s="773"/>
      <c r="AP1" s="774"/>
      <c r="AQ1" s="769" t="s">
        <v>219</v>
      </c>
      <c r="AR1" s="770"/>
      <c r="AS1" s="770"/>
      <c r="AT1" s="770"/>
      <c r="AU1" s="771"/>
    </row>
    <row r="2" spans="39:47" ht="15" thickTop="1">
      <c r="AM2" s="296"/>
      <c r="AN2" s="296"/>
      <c r="AO2" s="296"/>
      <c r="AP2" s="296"/>
      <c r="AQ2" s="296"/>
      <c r="AR2" s="296"/>
      <c r="AS2" s="296"/>
      <c r="AT2" s="296"/>
      <c r="AU2" s="210" t="s">
        <v>217</v>
      </c>
    </row>
    <row r="3" spans="4:7" ht="6.75" customHeight="1" thickBot="1">
      <c r="D3" s="211"/>
      <c r="E3" s="211"/>
      <c r="F3" s="211"/>
      <c r="G3" s="211"/>
    </row>
    <row r="4" spans="1:47" ht="18" customHeight="1">
      <c r="A4" s="212" t="s">
        <v>166</v>
      </c>
      <c r="B4" s="212"/>
      <c r="C4" s="213"/>
      <c r="D4" s="565" t="s">
        <v>167</v>
      </c>
      <c r="E4" s="567" t="s">
        <v>266</v>
      </c>
      <c r="F4" s="568"/>
      <c r="G4" s="569"/>
      <c r="I4" s="597" t="s">
        <v>199</v>
      </c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5"/>
      <c r="AM4" s="216"/>
      <c r="AN4" s="217"/>
      <c r="AO4" s="217"/>
      <c r="AP4" s="217"/>
      <c r="AQ4" s="217"/>
      <c r="AR4" s="217"/>
      <c r="AS4" s="217"/>
      <c r="AT4" s="218"/>
      <c r="AU4" s="219"/>
    </row>
    <row r="5" spans="3:47" ht="18" customHeight="1" thickBot="1">
      <c r="C5" s="220"/>
      <c r="D5" s="566"/>
      <c r="E5" s="570"/>
      <c r="F5" s="571"/>
      <c r="G5" s="572"/>
      <c r="H5" s="221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214"/>
      <c r="U5" s="222" t="s">
        <v>165</v>
      </c>
      <c r="V5" s="222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5"/>
      <c r="AM5" s="216"/>
      <c r="AN5" s="217"/>
      <c r="AO5" s="217"/>
      <c r="AP5" s="217"/>
      <c r="AQ5" s="217"/>
      <c r="AR5" s="217"/>
      <c r="AS5" s="217"/>
      <c r="AT5" s="217"/>
      <c r="AU5" s="223"/>
    </row>
    <row r="6" spans="1:47" ht="12" customHeight="1">
      <c r="A6" s="573" t="s">
        <v>197</v>
      </c>
      <c r="B6" s="574"/>
      <c r="C6" s="579" t="s">
        <v>261</v>
      </c>
      <c r="D6" s="580"/>
      <c r="E6" s="580"/>
      <c r="F6" s="580"/>
      <c r="G6" s="581"/>
      <c r="H6" s="585" t="s">
        <v>168</v>
      </c>
      <c r="I6" s="888" t="s">
        <v>223</v>
      </c>
      <c r="J6" s="568"/>
      <c r="K6" s="568"/>
      <c r="L6" s="568"/>
      <c r="M6" s="568"/>
      <c r="N6" s="568"/>
      <c r="O6" s="568"/>
      <c r="P6" s="568"/>
      <c r="Q6" s="568"/>
      <c r="R6" s="569"/>
      <c r="S6" s="612" t="s">
        <v>169</v>
      </c>
      <c r="T6" s="612"/>
      <c r="U6" s="613"/>
      <c r="V6" s="224"/>
      <c r="W6" s="598" t="s">
        <v>170</v>
      </c>
      <c r="X6" s="599"/>
      <c r="Y6" s="599"/>
      <c r="Z6" s="599"/>
      <c r="AA6" s="599"/>
      <c r="AB6" s="599"/>
      <c r="AC6" s="600"/>
      <c r="AD6" s="600"/>
      <c r="AE6" s="601"/>
      <c r="AF6" s="605" t="s">
        <v>171</v>
      </c>
      <c r="AG6" s="606"/>
      <c r="AH6" s="606"/>
      <c r="AI6" s="606"/>
      <c r="AJ6" s="607"/>
      <c r="AK6" s="611" t="s">
        <v>172</v>
      </c>
      <c r="AL6" s="775"/>
      <c r="AM6" s="776"/>
      <c r="AN6" s="776"/>
      <c r="AO6" s="776"/>
      <c r="AP6" s="776"/>
      <c r="AQ6" s="776"/>
      <c r="AR6" s="776"/>
      <c r="AS6" s="776"/>
      <c r="AT6" s="776"/>
      <c r="AU6" s="777"/>
    </row>
    <row r="7" spans="1:47" ht="12" customHeight="1">
      <c r="A7" s="575"/>
      <c r="B7" s="576"/>
      <c r="C7" s="579"/>
      <c r="D7" s="580"/>
      <c r="E7" s="580"/>
      <c r="F7" s="580"/>
      <c r="G7" s="581"/>
      <c r="H7" s="586"/>
      <c r="I7" s="889"/>
      <c r="J7" s="890"/>
      <c r="K7" s="890"/>
      <c r="L7" s="890"/>
      <c r="M7" s="890"/>
      <c r="N7" s="890"/>
      <c r="O7" s="890"/>
      <c r="P7" s="890"/>
      <c r="Q7" s="890"/>
      <c r="R7" s="891"/>
      <c r="S7" s="614"/>
      <c r="T7" s="614"/>
      <c r="U7" s="615"/>
      <c r="V7" s="225"/>
      <c r="W7" s="602"/>
      <c r="X7" s="603"/>
      <c r="Y7" s="603"/>
      <c r="Z7" s="603"/>
      <c r="AA7" s="603"/>
      <c r="AB7" s="603"/>
      <c r="AC7" s="603"/>
      <c r="AD7" s="603"/>
      <c r="AE7" s="604"/>
      <c r="AF7" s="608"/>
      <c r="AG7" s="609"/>
      <c r="AH7" s="609"/>
      <c r="AI7" s="609"/>
      <c r="AJ7" s="610"/>
      <c r="AK7" s="611"/>
      <c r="AL7" s="778"/>
      <c r="AM7" s="779"/>
      <c r="AN7" s="779"/>
      <c r="AO7" s="779"/>
      <c r="AP7" s="779"/>
      <c r="AQ7" s="779"/>
      <c r="AR7" s="779"/>
      <c r="AS7" s="779"/>
      <c r="AT7" s="779"/>
      <c r="AU7" s="780"/>
    </row>
    <row r="8" spans="1:47" ht="12" customHeight="1">
      <c r="A8" s="577"/>
      <c r="B8" s="578"/>
      <c r="C8" s="582"/>
      <c r="D8" s="583"/>
      <c r="E8" s="583"/>
      <c r="F8" s="583"/>
      <c r="G8" s="584"/>
      <c r="H8" s="587"/>
      <c r="I8" s="570"/>
      <c r="J8" s="571"/>
      <c r="K8" s="571"/>
      <c r="L8" s="571"/>
      <c r="M8" s="571"/>
      <c r="N8" s="571"/>
      <c r="O8" s="571"/>
      <c r="P8" s="571"/>
      <c r="Q8" s="571"/>
      <c r="R8" s="572"/>
      <c r="S8" s="612" t="s">
        <v>173</v>
      </c>
      <c r="T8" s="612"/>
      <c r="U8" s="613"/>
      <c r="V8" s="224"/>
      <c r="W8" s="598" t="s">
        <v>35</v>
      </c>
      <c r="X8" s="599"/>
      <c r="Y8" s="599"/>
      <c r="Z8" s="599"/>
      <c r="AA8" s="599"/>
      <c r="AB8" s="599"/>
      <c r="AC8" s="599"/>
      <c r="AD8" s="599"/>
      <c r="AE8" s="616"/>
      <c r="AF8" s="620"/>
      <c r="AG8" s="621"/>
      <c r="AH8" s="621"/>
      <c r="AI8" s="621"/>
      <c r="AJ8" s="622"/>
      <c r="AK8" s="611"/>
      <c r="AL8" s="778"/>
      <c r="AM8" s="779"/>
      <c r="AN8" s="779"/>
      <c r="AO8" s="779"/>
      <c r="AP8" s="779"/>
      <c r="AQ8" s="779"/>
      <c r="AR8" s="779"/>
      <c r="AS8" s="779"/>
      <c r="AT8" s="779"/>
      <c r="AU8" s="780"/>
    </row>
    <row r="9" spans="1:47" ht="12" customHeight="1">
      <c r="A9" s="631" t="s">
        <v>174</v>
      </c>
      <c r="B9" s="632"/>
      <c r="C9" s="882">
        <v>45136</v>
      </c>
      <c r="D9" s="883"/>
      <c r="E9" s="883"/>
      <c r="F9" s="621">
        <v>1</v>
      </c>
      <c r="G9" s="642" t="s">
        <v>175</v>
      </c>
      <c r="H9" s="644" t="s">
        <v>176</v>
      </c>
      <c r="I9" s="647" t="s">
        <v>206</v>
      </c>
      <c r="J9" s="648"/>
      <c r="K9" s="648"/>
      <c r="L9" s="648"/>
      <c r="M9" s="648"/>
      <c r="N9" s="648"/>
      <c r="O9" s="648"/>
      <c r="P9" s="648"/>
      <c r="Q9" s="648"/>
      <c r="R9" s="649"/>
      <c r="S9" s="614"/>
      <c r="T9" s="614"/>
      <c r="U9" s="615"/>
      <c r="V9" s="225"/>
      <c r="W9" s="617"/>
      <c r="X9" s="618"/>
      <c r="Y9" s="618"/>
      <c r="Z9" s="618"/>
      <c r="AA9" s="618"/>
      <c r="AB9" s="618"/>
      <c r="AC9" s="618"/>
      <c r="AD9" s="618"/>
      <c r="AE9" s="619"/>
      <c r="AF9" s="623"/>
      <c r="AG9" s="624"/>
      <c r="AH9" s="624"/>
      <c r="AI9" s="624"/>
      <c r="AJ9" s="625"/>
      <c r="AK9" s="611"/>
      <c r="AL9" s="778"/>
      <c r="AM9" s="779"/>
      <c r="AN9" s="779"/>
      <c r="AO9" s="779"/>
      <c r="AP9" s="779"/>
      <c r="AQ9" s="779"/>
      <c r="AR9" s="779"/>
      <c r="AS9" s="779"/>
      <c r="AT9" s="779"/>
      <c r="AU9" s="780"/>
    </row>
    <row r="10" spans="1:47" ht="12" customHeight="1">
      <c r="A10" s="631"/>
      <c r="B10" s="632"/>
      <c r="C10" s="884"/>
      <c r="D10" s="885"/>
      <c r="E10" s="885"/>
      <c r="F10" s="624"/>
      <c r="G10" s="576"/>
      <c r="H10" s="645"/>
      <c r="I10" s="579"/>
      <c r="J10" s="580"/>
      <c r="K10" s="580"/>
      <c r="L10" s="580"/>
      <c r="M10" s="580"/>
      <c r="N10" s="580"/>
      <c r="O10" s="580"/>
      <c r="P10" s="580"/>
      <c r="Q10" s="580"/>
      <c r="R10" s="650"/>
      <c r="S10" s="612" t="s">
        <v>177</v>
      </c>
      <c r="T10" s="612"/>
      <c r="U10" s="613"/>
      <c r="V10" s="224"/>
      <c r="W10" s="598" t="s">
        <v>10</v>
      </c>
      <c r="X10" s="599"/>
      <c r="Y10" s="599"/>
      <c r="Z10" s="599"/>
      <c r="AA10" s="599"/>
      <c r="AB10" s="599"/>
      <c r="AC10" s="599"/>
      <c r="AD10" s="599"/>
      <c r="AE10" s="616"/>
      <c r="AF10" s="623"/>
      <c r="AG10" s="624"/>
      <c r="AH10" s="624"/>
      <c r="AI10" s="624"/>
      <c r="AJ10" s="625"/>
      <c r="AK10" s="629" t="s">
        <v>178</v>
      </c>
      <c r="AL10" s="778"/>
      <c r="AM10" s="779"/>
      <c r="AN10" s="779"/>
      <c r="AO10" s="779"/>
      <c r="AP10" s="779"/>
      <c r="AQ10" s="779"/>
      <c r="AR10" s="779"/>
      <c r="AS10" s="779"/>
      <c r="AT10" s="779"/>
      <c r="AU10" s="780"/>
    </row>
    <row r="11" spans="1:47" ht="12" customHeight="1" thickBot="1">
      <c r="A11" s="633"/>
      <c r="B11" s="634"/>
      <c r="C11" s="886"/>
      <c r="D11" s="887"/>
      <c r="E11" s="887"/>
      <c r="F11" s="641"/>
      <c r="G11" s="643"/>
      <c r="H11" s="646"/>
      <c r="I11" s="651"/>
      <c r="J11" s="652"/>
      <c r="K11" s="652"/>
      <c r="L11" s="652"/>
      <c r="M11" s="652"/>
      <c r="N11" s="652"/>
      <c r="O11" s="652"/>
      <c r="P11" s="652"/>
      <c r="Q11" s="652"/>
      <c r="R11" s="653"/>
      <c r="S11" s="614"/>
      <c r="T11" s="614"/>
      <c r="U11" s="615"/>
      <c r="V11" s="225"/>
      <c r="W11" s="617"/>
      <c r="X11" s="618"/>
      <c r="Y11" s="618"/>
      <c r="Z11" s="618"/>
      <c r="AA11" s="618"/>
      <c r="AB11" s="618"/>
      <c r="AC11" s="618"/>
      <c r="AD11" s="618"/>
      <c r="AE11" s="619"/>
      <c r="AF11" s="626"/>
      <c r="AG11" s="627"/>
      <c r="AH11" s="627"/>
      <c r="AI11" s="627"/>
      <c r="AJ11" s="628"/>
      <c r="AK11" s="630"/>
      <c r="AL11" s="781"/>
      <c r="AM11" s="782"/>
      <c r="AN11" s="782"/>
      <c r="AO11" s="782"/>
      <c r="AP11" s="782"/>
      <c r="AQ11" s="782"/>
      <c r="AR11" s="782"/>
      <c r="AS11" s="782"/>
      <c r="AT11" s="782"/>
      <c r="AU11" s="783"/>
    </row>
    <row r="12" spans="1:2" ht="9" customHeight="1" thickBot="1">
      <c r="A12" s="226"/>
      <c r="B12" s="226"/>
    </row>
    <row r="13" spans="1:46" ht="19.5" customHeight="1" thickTop="1">
      <c r="A13" s="662" t="s">
        <v>179</v>
      </c>
      <c r="B13" s="663"/>
      <c r="C13" s="663"/>
      <c r="D13" s="663"/>
      <c r="E13" s="663"/>
      <c r="F13" s="663"/>
      <c r="G13" s="665" t="s">
        <v>180</v>
      </c>
      <c r="H13" s="663"/>
      <c r="I13" s="666"/>
      <c r="J13" s="663" t="s">
        <v>181</v>
      </c>
      <c r="K13" s="666"/>
      <c r="L13" s="665" t="s">
        <v>182</v>
      </c>
      <c r="M13" s="663"/>
      <c r="N13" s="663"/>
      <c r="O13" s="663"/>
      <c r="P13" s="663"/>
      <c r="Q13" s="666"/>
      <c r="R13" s="667" t="s">
        <v>183</v>
      </c>
      <c r="S13" s="668"/>
      <c r="T13" s="669"/>
      <c r="U13" s="673" t="s">
        <v>184</v>
      </c>
      <c r="V13" s="674"/>
      <c r="W13" s="674"/>
      <c r="X13" s="675"/>
      <c r="Y13" s="673" t="s">
        <v>185</v>
      </c>
      <c r="Z13" s="692"/>
      <c r="AA13" s="693"/>
      <c r="AB13" s="697" t="s">
        <v>198</v>
      </c>
      <c r="AC13" s="697"/>
      <c r="AD13" s="698"/>
      <c r="AE13" s="702"/>
      <c r="AF13" s="656" t="s">
        <v>186</v>
      </c>
      <c r="AG13" s="657"/>
      <c r="AH13" s="657"/>
      <c r="AI13" s="657"/>
      <c r="AJ13" s="657"/>
      <c r="AK13" s="658"/>
      <c r="AL13" s="792"/>
      <c r="AM13" s="654" t="s">
        <v>187</v>
      </c>
      <c r="AN13" s="655"/>
      <c r="AO13" s="655"/>
      <c r="AP13" s="655"/>
      <c r="AQ13" s="655"/>
      <c r="AR13" s="655"/>
      <c r="AS13" s="655"/>
      <c r="AT13" s="642"/>
    </row>
    <row r="14" spans="1:46" ht="19.5" customHeight="1">
      <c r="A14" s="664"/>
      <c r="B14" s="571"/>
      <c r="C14" s="571"/>
      <c r="D14" s="571"/>
      <c r="E14" s="571"/>
      <c r="F14" s="571"/>
      <c r="G14" s="570"/>
      <c r="H14" s="571"/>
      <c r="I14" s="578"/>
      <c r="J14" s="571"/>
      <c r="K14" s="578"/>
      <c r="L14" s="570"/>
      <c r="M14" s="571"/>
      <c r="N14" s="571"/>
      <c r="O14" s="571"/>
      <c r="P14" s="571"/>
      <c r="Q14" s="578"/>
      <c r="R14" s="670"/>
      <c r="S14" s="671"/>
      <c r="T14" s="672"/>
      <c r="U14" s="676"/>
      <c r="V14" s="677"/>
      <c r="W14" s="677"/>
      <c r="X14" s="678"/>
      <c r="Y14" s="694"/>
      <c r="Z14" s="695"/>
      <c r="AA14" s="696"/>
      <c r="AB14" s="699"/>
      <c r="AC14" s="699"/>
      <c r="AD14" s="700"/>
      <c r="AE14" s="703"/>
      <c r="AF14" s="659"/>
      <c r="AG14" s="660"/>
      <c r="AH14" s="660"/>
      <c r="AI14" s="660"/>
      <c r="AJ14" s="660"/>
      <c r="AK14" s="661"/>
      <c r="AL14" s="792"/>
      <c r="AM14" s="570"/>
      <c r="AN14" s="571"/>
      <c r="AO14" s="571"/>
      <c r="AP14" s="571"/>
      <c r="AQ14" s="571"/>
      <c r="AR14" s="571"/>
      <c r="AS14" s="571"/>
      <c r="AT14" s="578"/>
    </row>
    <row r="15" spans="1:46" ht="19.5" customHeight="1">
      <c r="A15" s="710">
        <v>1</v>
      </c>
      <c r="B15" s="711">
        <f>IF('入力用シート'!C61="","",'入力用シート'!C61)</f>
      </c>
      <c r="C15" s="712"/>
      <c r="D15" s="712"/>
      <c r="E15" s="712"/>
      <c r="F15" s="713"/>
      <c r="G15" s="681"/>
      <c r="H15" s="682"/>
      <c r="I15" s="683"/>
      <c r="J15" s="684" t="s">
        <v>188</v>
      </c>
      <c r="K15" s="227" t="s">
        <v>189</v>
      </c>
      <c r="L15" s="681">
        <f>IF('入力用シート'!C69="","",'入力用シート'!C69)</f>
      </c>
      <c r="M15" s="682"/>
      <c r="N15" s="682"/>
      <c r="O15" s="682"/>
      <c r="P15" s="682"/>
      <c r="Q15" s="683"/>
      <c r="R15" s="686">
        <f>IF('入力用シート'!B8="","",'入力用シート'!B8)</f>
      </c>
      <c r="S15" s="687"/>
      <c r="T15" s="688"/>
      <c r="U15" s="228">
        <f>IF('入力用シート'!H63="","",'入力用シート'!H63)</f>
      </c>
      <c r="V15" s="229" t="s">
        <v>35</v>
      </c>
      <c r="W15" s="229">
        <f>IF('入力用シート'!J63="","",'入力用シート'!J63)</f>
      </c>
      <c r="X15" s="230" t="s">
        <v>34</v>
      </c>
      <c r="Y15" s="714" t="s">
        <v>190</v>
      </c>
      <c r="Z15" s="715"/>
      <c r="AA15" s="716"/>
      <c r="AB15" s="720"/>
      <c r="AC15" s="720"/>
      <c r="AD15" s="721"/>
      <c r="AE15" s="231"/>
      <c r="AF15" s="708"/>
      <c r="AG15" s="704"/>
      <c r="AH15" s="679"/>
      <c r="AI15" s="706"/>
      <c r="AJ15" s="704"/>
      <c r="AK15" s="679"/>
      <c r="AL15" s="735"/>
      <c r="AM15" s="708"/>
      <c r="AN15" s="704"/>
      <c r="AO15" s="704"/>
      <c r="AP15" s="704"/>
      <c r="AQ15" s="704"/>
      <c r="AR15" s="704"/>
      <c r="AS15" s="704"/>
      <c r="AT15" s="679"/>
    </row>
    <row r="16" spans="1:46" ht="19.5" customHeight="1">
      <c r="A16" s="710"/>
      <c r="B16" s="724">
        <f>IF('入力用シート'!C64="","",'入力用シート'!C64)</f>
      </c>
      <c r="C16" s="725"/>
      <c r="D16" s="725"/>
      <c r="E16" s="725"/>
      <c r="F16" s="726"/>
      <c r="G16" s="727"/>
      <c r="H16" s="728"/>
      <c r="I16" s="729"/>
      <c r="J16" s="685"/>
      <c r="K16" s="232" t="s">
        <v>191</v>
      </c>
      <c r="L16" s="297" t="s">
        <v>215</v>
      </c>
      <c r="M16" s="878">
        <f>IF('入力用シート'!C71="","",'入力用シート'!C71)</f>
      </c>
      <c r="N16" s="878"/>
      <c r="O16" s="878"/>
      <c r="P16" s="878"/>
      <c r="Q16" s="234" t="s">
        <v>216</v>
      </c>
      <c r="R16" s="689"/>
      <c r="S16" s="690"/>
      <c r="T16" s="691"/>
      <c r="U16" s="235">
        <f>IF('入力用シート'!H64="","",'入力用シート'!H64)</f>
      </c>
      <c r="V16" s="236" t="s">
        <v>35</v>
      </c>
      <c r="W16" s="236">
        <f>IF('入力用シート'!J64="","",'入力用シート'!J64)</f>
      </c>
      <c r="X16" s="237" t="s">
        <v>34</v>
      </c>
      <c r="Y16" s="717"/>
      <c r="Z16" s="718"/>
      <c r="AA16" s="719"/>
      <c r="AB16" s="722"/>
      <c r="AC16" s="722"/>
      <c r="AD16" s="723"/>
      <c r="AE16" s="238"/>
      <c r="AF16" s="709"/>
      <c r="AG16" s="705"/>
      <c r="AH16" s="680"/>
      <c r="AI16" s="707"/>
      <c r="AJ16" s="705"/>
      <c r="AK16" s="680"/>
      <c r="AL16" s="735"/>
      <c r="AM16" s="709"/>
      <c r="AN16" s="705"/>
      <c r="AO16" s="705"/>
      <c r="AP16" s="705"/>
      <c r="AQ16" s="705"/>
      <c r="AR16" s="705"/>
      <c r="AS16" s="705"/>
      <c r="AT16" s="680"/>
    </row>
    <row r="17" spans="1:46" ht="19.5" customHeight="1">
      <c r="A17" s="730">
        <v>2</v>
      </c>
      <c r="B17" s="711"/>
      <c r="C17" s="712"/>
      <c r="D17" s="712"/>
      <c r="E17" s="712"/>
      <c r="F17" s="713"/>
      <c r="G17" s="681"/>
      <c r="H17" s="682"/>
      <c r="I17" s="683"/>
      <c r="J17" s="684" t="s">
        <v>188</v>
      </c>
      <c r="K17" s="227" t="s">
        <v>189</v>
      </c>
      <c r="L17" s="681">
        <f>IF(B18="","","〃")</f>
      </c>
      <c r="M17" s="682"/>
      <c r="N17" s="682"/>
      <c r="O17" s="682"/>
      <c r="P17" s="682"/>
      <c r="Q17" s="683"/>
      <c r="R17" s="686">
        <f>IF($R$15="","",IF(B18="","","〃"))</f>
      </c>
      <c r="S17" s="687"/>
      <c r="T17" s="688"/>
      <c r="U17" s="228"/>
      <c r="V17" s="229" t="s">
        <v>35</v>
      </c>
      <c r="W17" s="229"/>
      <c r="X17" s="229" t="s">
        <v>34</v>
      </c>
      <c r="Y17" s="714" t="s">
        <v>190</v>
      </c>
      <c r="Z17" s="715"/>
      <c r="AA17" s="716"/>
      <c r="AB17" s="720"/>
      <c r="AC17" s="720"/>
      <c r="AD17" s="721"/>
      <c r="AE17" s="231"/>
      <c r="AF17" s="708"/>
      <c r="AG17" s="704"/>
      <c r="AH17" s="679"/>
      <c r="AI17" s="706"/>
      <c r="AJ17" s="704"/>
      <c r="AK17" s="679"/>
      <c r="AL17" s="735"/>
      <c r="AM17" s="733"/>
      <c r="AN17" s="731"/>
      <c r="AO17" s="731"/>
      <c r="AP17" s="731"/>
      <c r="AQ17" s="731"/>
      <c r="AR17" s="704"/>
      <c r="AS17" s="706"/>
      <c r="AT17" s="679"/>
    </row>
    <row r="18" spans="1:47" ht="19.5" customHeight="1">
      <c r="A18" s="710"/>
      <c r="B18" s="724">
        <f>IF('入力用シート'!C65="","",'入力用シート'!C65)</f>
      </c>
      <c r="C18" s="725"/>
      <c r="D18" s="725"/>
      <c r="E18" s="725"/>
      <c r="F18" s="726"/>
      <c r="G18" s="727"/>
      <c r="H18" s="728"/>
      <c r="I18" s="729"/>
      <c r="J18" s="685"/>
      <c r="K18" s="232" t="s">
        <v>191</v>
      </c>
      <c r="L18" s="297" t="s">
        <v>215</v>
      </c>
      <c r="M18" s="701">
        <f>IF(B18="","","〃")</f>
      </c>
      <c r="N18" s="701"/>
      <c r="O18" s="701"/>
      <c r="P18" s="701"/>
      <c r="Q18" s="234" t="s">
        <v>216</v>
      </c>
      <c r="R18" s="689"/>
      <c r="S18" s="690"/>
      <c r="T18" s="691"/>
      <c r="U18" s="235">
        <f>IF('入力用シート'!H65="","",'入力用シート'!H65)</f>
      </c>
      <c r="V18" s="236" t="s">
        <v>35</v>
      </c>
      <c r="W18" s="236">
        <f>IF('入力用シート'!J65="","",'入力用シート'!J65)</f>
      </c>
      <c r="X18" s="237" t="s">
        <v>34</v>
      </c>
      <c r="Y18" s="717"/>
      <c r="Z18" s="718"/>
      <c r="AA18" s="719"/>
      <c r="AB18" s="722"/>
      <c r="AC18" s="722"/>
      <c r="AD18" s="723"/>
      <c r="AE18" s="238"/>
      <c r="AF18" s="709"/>
      <c r="AG18" s="705"/>
      <c r="AH18" s="680"/>
      <c r="AI18" s="707"/>
      <c r="AJ18" s="705"/>
      <c r="AK18" s="680"/>
      <c r="AL18" s="735"/>
      <c r="AM18" s="734"/>
      <c r="AN18" s="732"/>
      <c r="AO18" s="732"/>
      <c r="AP18" s="732"/>
      <c r="AQ18" s="732"/>
      <c r="AR18" s="705"/>
      <c r="AS18" s="707"/>
      <c r="AT18" s="680"/>
      <c r="AU18" s="239"/>
    </row>
    <row r="19" spans="1:46" ht="19.5" customHeight="1">
      <c r="A19" s="710">
        <v>3</v>
      </c>
      <c r="B19" s="711"/>
      <c r="C19" s="712"/>
      <c r="D19" s="712"/>
      <c r="E19" s="712"/>
      <c r="F19" s="713"/>
      <c r="G19" s="681"/>
      <c r="H19" s="682"/>
      <c r="I19" s="683"/>
      <c r="J19" s="684" t="s">
        <v>188</v>
      </c>
      <c r="K19" s="227" t="s">
        <v>189</v>
      </c>
      <c r="L19" s="681">
        <f>IF(B20="","","〃")</f>
      </c>
      <c r="M19" s="682"/>
      <c r="N19" s="682"/>
      <c r="O19" s="682"/>
      <c r="P19" s="682"/>
      <c r="Q19" s="683"/>
      <c r="R19" s="686">
        <f>IF($R$15="","",IF(B20="","","〃"))</f>
      </c>
      <c r="S19" s="687"/>
      <c r="T19" s="688"/>
      <c r="U19" s="228"/>
      <c r="V19" s="229" t="s">
        <v>35</v>
      </c>
      <c r="W19" s="229"/>
      <c r="X19" s="229" t="s">
        <v>34</v>
      </c>
      <c r="Y19" s="714" t="s">
        <v>190</v>
      </c>
      <c r="Z19" s="715"/>
      <c r="AA19" s="716"/>
      <c r="AB19" s="720"/>
      <c r="AC19" s="720"/>
      <c r="AD19" s="721"/>
      <c r="AE19" s="231"/>
      <c r="AF19" s="708"/>
      <c r="AG19" s="704"/>
      <c r="AH19" s="679"/>
      <c r="AI19" s="706"/>
      <c r="AJ19" s="704"/>
      <c r="AK19" s="679"/>
      <c r="AL19" s="735"/>
      <c r="AM19" s="733"/>
      <c r="AN19" s="731"/>
      <c r="AO19" s="731"/>
      <c r="AP19" s="731"/>
      <c r="AQ19" s="731"/>
      <c r="AR19" s="704"/>
      <c r="AS19" s="706"/>
      <c r="AT19" s="679"/>
    </row>
    <row r="20" spans="1:46" ht="19.5" customHeight="1">
      <c r="A20" s="710"/>
      <c r="B20" s="724">
        <f>IF('入力用シート'!C66="","",'入力用シート'!C66)</f>
      </c>
      <c r="C20" s="725"/>
      <c r="D20" s="725"/>
      <c r="E20" s="725"/>
      <c r="F20" s="726"/>
      <c r="G20" s="727"/>
      <c r="H20" s="728"/>
      <c r="I20" s="729"/>
      <c r="J20" s="685"/>
      <c r="K20" s="232" t="s">
        <v>191</v>
      </c>
      <c r="L20" s="297" t="s">
        <v>215</v>
      </c>
      <c r="M20" s="701">
        <f>IF(B20="","","〃")</f>
      </c>
      <c r="N20" s="701"/>
      <c r="O20" s="701"/>
      <c r="P20" s="701"/>
      <c r="Q20" s="234" t="s">
        <v>216</v>
      </c>
      <c r="R20" s="689"/>
      <c r="S20" s="690"/>
      <c r="T20" s="691"/>
      <c r="U20" s="235">
        <f>IF('入力用シート'!H66="","",'入力用シート'!H66)</f>
      </c>
      <c r="V20" s="236" t="s">
        <v>35</v>
      </c>
      <c r="W20" s="236">
        <f>IF('入力用シート'!J66="","",'入力用シート'!J66)</f>
      </c>
      <c r="X20" s="237" t="s">
        <v>34</v>
      </c>
      <c r="Y20" s="717"/>
      <c r="Z20" s="718"/>
      <c r="AA20" s="719"/>
      <c r="AB20" s="722"/>
      <c r="AC20" s="722"/>
      <c r="AD20" s="723"/>
      <c r="AE20" s="238"/>
      <c r="AF20" s="709"/>
      <c r="AG20" s="705"/>
      <c r="AH20" s="680"/>
      <c r="AI20" s="707"/>
      <c r="AJ20" s="705"/>
      <c r="AK20" s="680"/>
      <c r="AL20" s="735"/>
      <c r="AM20" s="734"/>
      <c r="AN20" s="732"/>
      <c r="AO20" s="732"/>
      <c r="AP20" s="732"/>
      <c r="AQ20" s="732"/>
      <c r="AR20" s="705"/>
      <c r="AS20" s="707"/>
      <c r="AT20" s="680"/>
    </row>
    <row r="21" spans="1:46" ht="19.5" customHeight="1">
      <c r="A21" s="710">
        <v>4</v>
      </c>
      <c r="B21" s="711"/>
      <c r="C21" s="712"/>
      <c r="D21" s="712"/>
      <c r="E21" s="712"/>
      <c r="F21" s="713"/>
      <c r="G21" s="681"/>
      <c r="H21" s="682"/>
      <c r="I21" s="683"/>
      <c r="J21" s="684" t="s">
        <v>188</v>
      </c>
      <c r="K21" s="227" t="s">
        <v>189</v>
      </c>
      <c r="L21" s="681">
        <f>IF(B22="","","〃")</f>
      </c>
      <c r="M21" s="682"/>
      <c r="N21" s="682"/>
      <c r="O21" s="682"/>
      <c r="P21" s="682"/>
      <c r="Q21" s="683"/>
      <c r="R21" s="686">
        <f>IF($R$15="","",IF(B22="","","〃"))</f>
      </c>
      <c r="S21" s="687"/>
      <c r="T21" s="688"/>
      <c r="U21" s="228"/>
      <c r="V21" s="229" t="s">
        <v>35</v>
      </c>
      <c r="W21" s="229"/>
      <c r="X21" s="229" t="s">
        <v>34</v>
      </c>
      <c r="Y21" s="714" t="s">
        <v>190</v>
      </c>
      <c r="Z21" s="715"/>
      <c r="AA21" s="716"/>
      <c r="AB21" s="720"/>
      <c r="AC21" s="720"/>
      <c r="AD21" s="721"/>
      <c r="AE21" s="231"/>
      <c r="AF21" s="708"/>
      <c r="AG21" s="704"/>
      <c r="AH21" s="679"/>
      <c r="AI21" s="706"/>
      <c r="AJ21" s="704"/>
      <c r="AK21" s="679"/>
      <c r="AL21" s="735"/>
      <c r="AM21" s="733"/>
      <c r="AN21" s="731"/>
      <c r="AO21" s="731"/>
      <c r="AP21" s="731"/>
      <c r="AQ21" s="731"/>
      <c r="AR21" s="704"/>
      <c r="AS21" s="706"/>
      <c r="AT21" s="679"/>
    </row>
    <row r="22" spans="1:46" ht="19.5" customHeight="1">
      <c r="A22" s="710"/>
      <c r="B22" s="724">
        <f>IF('入力用シート'!C67="","",'入力用シート'!C67)</f>
      </c>
      <c r="C22" s="725"/>
      <c r="D22" s="725"/>
      <c r="E22" s="725"/>
      <c r="F22" s="726"/>
      <c r="G22" s="727"/>
      <c r="H22" s="728"/>
      <c r="I22" s="729"/>
      <c r="J22" s="685"/>
      <c r="K22" s="232" t="s">
        <v>191</v>
      </c>
      <c r="L22" s="297" t="s">
        <v>215</v>
      </c>
      <c r="M22" s="701">
        <f>IF(B22="","","〃")</f>
      </c>
      <c r="N22" s="701"/>
      <c r="O22" s="701"/>
      <c r="P22" s="701"/>
      <c r="Q22" s="234" t="s">
        <v>216</v>
      </c>
      <c r="R22" s="689"/>
      <c r="S22" s="690"/>
      <c r="T22" s="691"/>
      <c r="U22" s="235">
        <f>IF('入力用シート'!H67="","",'入力用シート'!H67)</f>
      </c>
      <c r="V22" s="236" t="s">
        <v>35</v>
      </c>
      <c r="W22" s="236">
        <f>IF('入力用シート'!J67="","",'入力用シート'!J67)</f>
      </c>
      <c r="X22" s="237" t="s">
        <v>34</v>
      </c>
      <c r="Y22" s="717"/>
      <c r="Z22" s="718"/>
      <c r="AA22" s="719"/>
      <c r="AB22" s="722"/>
      <c r="AC22" s="722"/>
      <c r="AD22" s="723"/>
      <c r="AE22" s="238"/>
      <c r="AF22" s="709"/>
      <c r="AG22" s="705"/>
      <c r="AH22" s="680"/>
      <c r="AI22" s="707"/>
      <c r="AJ22" s="705"/>
      <c r="AK22" s="680"/>
      <c r="AL22" s="735"/>
      <c r="AM22" s="734"/>
      <c r="AN22" s="732"/>
      <c r="AO22" s="732"/>
      <c r="AP22" s="732"/>
      <c r="AQ22" s="732"/>
      <c r="AR22" s="705"/>
      <c r="AS22" s="707"/>
      <c r="AT22" s="680"/>
    </row>
    <row r="23" spans="1:46" ht="19.5" customHeight="1">
      <c r="A23" s="710">
        <v>5</v>
      </c>
      <c r="B23" s="711"/>
      <c r="C23" s="712"/>
      <c r="D23" s="712"/>
      <c r="E23" s="712"/>
      <c r="F23" s="713"/>
      <c r="G23" s="681"/>
      <c r="H23" s="682"/>
      <c r="I23" s="683"/>
      <c r="J23" s="684" t="s">
        <v>188</v>
      </c>
      <c r="K23" s="227" t="s">
        <v>189</v>
      </c>
      <c r="L23" s="681">
        <f>IF(B24="","","〃")</f>
      </c>
      <c r="M23" s="682"/>
      <c r="N23" s="682"/>
      <c r="O23" s="682"/>
      <c r="P23" s="682"/>
      <c r="Q23" s="683"/>
      <c r="R23" s="686">
        <f>IF($R$15="","",IF(B24="","","〃"))</f>
      </c>
      <c r="S23" s="687"/>
      <c r="T23" s="688"/>
      <c r="U23" s="228"/>
      <c r="V23" s="229" t="s">
        <v>35</v>
      </c>
      <c r="W23" s="229"/>
      <c r="X23" s="229" t="s">
        <v>34</v>
      </c>
      <c r="Y23" s="714" t="s">
        <v>190</v>
      </c>
      <c r="Z23" s="715"/>
      <c r="AA23" s="716"/>
      <c r="AB23" s="720"/>
      <c r="AC23" s="720"/>
      <c r="AD23" s="721"/>
      <c r="AE23" s="231"/>
      <c r="AF23" s="708"/>
      <c r="AG23" s="704"/>
      <c r="AH23" s="679"/>
      <c r="AI23" s="706"/>
      <c r="AJ23" s="704"/>
      <c r="AK23" s="679"/>
      <c r="AL23" s="735"/>
      <c r="AM23" s="733"/>
      <c r="AN23" s="731"/>
      <c r="AO23" s="731"/>
      <c r="AP23" s="731"/>
      <c r="AQ23" s="731"/>
      <c r="AR23" s="704"/>
      <c r="AS23" s="706"/>
      <c r="AT23" s="679"/>
    </row>
    <row r="24" spans="1:46" ht="19.5" customHeight="1">
      <c r="A24" s="710"/>
      <c r="B24" s="724">
        <f>IF('入力用シート'!C68="","",'入力用シート'!C68)</f>
      </c>
      <c r="C24" s="725"/>
      <c r="D24" s="725"/>
      <c r="E24" s="725"/>
      <c r="F24" s="726"/>
      <c r="G24" s="727"/>
      <c r="H24" s="728"/>
      <c r="I24" s="729"/>
      <c r="J24" s="685"/>
      <c r="K24" s="232" t="s">
        <v>191</v>
      </c>
      <c r="L24" s="297" t="s">
        <v>215</v>
      </c>
      <c r="M24" s="701">
        <f>IF(B24="","","〃")</f>
      </c>
      <c r="N24" s="701"/>
      <c r="O24" s="701"/>
      <c r="P24" s="701"/>
      <c r="Q24" s="234" t="s">
        <v>216</v>
      </c>
      <c r="R24" s="689"/>
      <c r="S24" s="690"/>
      <c r="T24" s="691"/>
      <c r="U24" s="235">
        <f>IF('入力用シート'!H68="","",'入力用シート'!H68)</f>
      </c>
      <c r="V24" s="236" t="s">
        <v>35</v>
      </c>
      <c r="W24" s="236">
        <f>IF('入力用シート'!J68="","",'入力用シート'!J68)</f>
      </c>
      <c r="X24" s="237" t="s">
        <v>34</v>
      </c>
      <c r="Y24" s="717"/>
      <c r="Z24" s="718"/>
      <c r="AA24" s="719"/>
      <c r="AB24" s="722"/>
      <c r="AC24" s="722"/>
      <c r="AD24" s="723"/>
      <c r="AE24" s="238"/>
      <c r="AF24" s="709"/>
      <c r="AG24" s="705"/>
      <c r="AH24" s="680"/>
      <c r="AI24" s="707"/>
      <c r="AJ24" s="705"/>
      <c r="AK24" s="680"/>
      <c r="AL24" s="735"/>
      <c r="AM24" s="734"/>
      <c r="AN24" s="732"/>
      <c r="AO24" s="732"/>
      <c r="AP24" s="732"/>
      <c r="AQ24" s="732"/>
      <c r="AR24" s="705"/>
      <c r="AS24" s="707"/>
      <c r="AT24" s="680"/>
    </row>
    <row r="25" spans="1:46" ht="19.5" customHeight="1">
      <c r="A25" s="710">
        <v>6</v>
      </c>
      <c r="B25" s="711">
        <f>IF('入力用シート'!C78="","",'入力用シート'!C78)</f>
      </c>
      <c r="C25" s="712"/>
      <c r="D25" s="712"/>
      <c r="E25" s="712"/>
      <c r="F25" s="713"/>
      <c r="G25" s="681"/>
      <c r="H25" s="682"/>
      <c r="I25" s="683"/>
      <c r="J25" s="684" t="s">
        <v>188</v>
      </c>
      <c r="K25" s="227" t="s">
        <v>189</v>
      </c>
      <c r="L25" s="681">
        <f>IF('入力用シート'!C86="","",'入力用シート'!C86)</f>
      </c>
      <c r="M25" s="682"/>
      <c r="N25" s="682"/>
      <c r="O25" s="682"/>
      <c r="P25" s="682"/>
      <c r="Q25" s="683"/>
      <c r="R25" s="686">
        <f>IF('入力用シート'!C78="","",'入力用シート'!B8)</f>
      </c>
      <c r="S25" s="687"/>
      <c r="T25" s="688"/>
      <c r="U25" s="228">
        <f>IF('入力用シート'!H80="","",'入力用シート'!H80)</f>
      </c>
      <c r="V25" s="229" t="s">
        <v>35</v>
      </c>
      <c r="W25" s="229">
        <f>IF('入力用シート'!J80="","",'入力用シート'!J80)</f>
      </c>
      <c r="X25" s="230" t="s">
        <v>34</v>
      </c>
      <c r="Y25" s="714" t="s">
        <v>190</v>
      </c>
      <c r="Z25" s="715"/>
      <c r="AA25" s="716"/>
      <c r="AB25" s="720"/>
      <c r="AC25" s="720"/>
      <c r="AD25" s="721"/>
      <c r="AE25" s="231"/>
      <c r="AF25" s="708"/>
      <c r="AG25" s="704"/>
      <c r="AH25" s="679"/>
      <c r="AI25" s="706"/>
      <c r="AJ25" s="704"/>
      <c r="AK25" s="679"/>
      <c r="AL25" s="735"/>
      <c r="AM25" s="733"/>
      <c r="AN25" s="731"/>
      <c r="AO25" s="731"/>
      <c r="AP25" s="731"/>
      <c r="AQ25" s="731"/>
      <c r="AR25" s="704"/>
      <c r="AS25" s="706"/>
      <c r="AT25" s="679"/>
    </row>
    <row r="26" spans="1:47" ht="19.5" customHeight="1">
      <c r="A26" s="710"/>
      <c r="B26" s="724">
        <f>IF('入力用シート'!C81="","",'入力用シート'!C81)</f>
      </c>
      <c r="C26" s="725"/>
      <c r="D26" s="725"/>
      <c r="E26" s="725"/>
      <c r="F26" s="726"/>
      <c r="G26" s="727"/>
      <c r="H26" s="728"/>
      <c r="I26" s="729"/>
      <c r="J26" s="685"/>
      <c r="K26" s="232" t="s">
        <v>191</v>
      </c>
      <c r="L26" s="297" t="s">
        <v>215</v>
      </c>
      <c r="M26" s="701">
        <f>IF('入力用シート'!C88="","",'入力用シート'!C88)</f>
      </c>
      <c r="N26" s="701"/>
      <c r="O26" s="701"/>
      <c r="P26" s="701"/>
      <c r="Q26" s="234" t="s">
        <v>216</v>
      </c>
      <c r="R26" s="689"/>
      <c r="S26" s="690"/>
      <c r="T26" s="691"/>
      <c r="U26" s="235">
        <f>IF('入力用シート'!H81="","",'入力用シート'!H81)</f>
      </c>
      <c r="V26" s="236" t="s">
        <v>35</v>
      </c>
      <c r="W26" s="236">
        <f>IF('入力用シート'!J81="","",'入力用シート'!J81)</f>
      </c>
      <c r="X26" s="237" t="s">
        <v>34</v>
      </c>
      <c r="Y26" s="717"/>
      <c r="Z26" s="718"/>
      <c r="AA26" s="719"/>
      <c r="AB26" s="722"/>
      <c r="AC26" s="722"/>
      <c r="AD26" s="723"/>
      <c r="AE26" s="238"/>
      <c r="AF26" s="709"/>
      <c r="AG26" s="705"/>
      <c r="AH26" s="680"/>
      <c r="AI26" s="707"/>
      <c r="AJ26" s="705"/>
      <c r="AK26" s="680"/>
      <c r="AL26" s="735"/>
      <c r="AM26" s="734"/>
      <c r="AN26" s="732"/>
      <c r="AO26" s="732"/>
      <c r="AP26" s="732"/>
      <c r="AQ26" s="732"/>
      <c r="AR26" s="705"/>
      <c r="AS26" s="707"/>
      <c r="AT26" s="680"/>
      <c r="AU26" s="240"/>
    </row>
    <row r="27" spans="1:46" ht="19.5" customHeight="1">
      <c r="A27" s="710">
        <v>7</v>
      </c>
      <c r="B27" s="711"/>
      <c r="C27" s="712"/>
      <c r="D27" s="712"/>
      <c r="E27" s="712"/>
      <c r="F27" s="713"/>
      <c r="G27" s="681"/>
      <c r="H27" s="682"/>
      <c r="I27" s="683"/>
      <c r="J27" s="684" t="s">
        <v>188</v>
      </c>
      <c r="K27" s="227" t="s">
        <v>189</v>
      </c>
      <c r="L27" s="681">
        <f>IF(B28="","","〃")</f>
      </c>
      <c r="M27" s="682"/>
      <c r="N27" s="682"/>
      <c r="O27" s="682"/>
      <c r="P27" s="682"/>
      <c r="Q27" s="683"/>
      <c r="R27" s="686">
        <f>IF($R$25="","",IF(B28="","","〃"))</f>
      </c>
      <c r="S27" s="687"/>
      <c r="T27" s="688"/>
      <c r="U27" s="228"/>
      <c r="V27" s="229" t="s">
        <v>35</v>
      </c>
      <c r="W27" s="229"/>
      <c r="X27" s="229" t="s">
        <v>34</v>
      </c>
      <c r="Y27" s="714" t="s">
        <v>190</v>
      </c>
      <c r="Z27" s="715"/>
      <c r="AA27" s="716"/>
      <c r="AB27" s="720"/>
      <c r="AC27" s="720"/>
      <c r="AD27" s="721"/>
      <c r="AE27" s="231"/>
      <c r="AF27" s="708"/>
      <c r="AG27" s="704"/>
      <c r="AH27" s="679"/>
      <c r="AI27" s="706"/>
      <c r="AJ27" s="704"/>
      <c r="AK27" s="679"/>
      <c r="AL27" s="735"/>
      <c r="AM27" s="733"/>
      <c r="AN27" s="731"/>
      <c r="AO27" s="731"/>
      <c r="AP27" s="731"/>
      <c r="AQ27" s="731"/>
      <c r="AR27" s="704"/>
      <c r="AS27" s="706"/>
      <c r="AT27" s="679"/>
    </row>
    <row r="28" spans="1:46" ht="19.5" customHeight="1">
      <c r="A28" s="710"/>
      <c r="B28" s="724">
        <f>IF('入力用シート'!C82="","",'入力用シート'!C82)</f>
      </c>
      <c r="C28" s="725"/>
      <c r="D28" s="725"/>
      <c r="E28" s="725"/>
      <c r="F28" s="726"/>
      <c r="G28" s="727"/>
      <c r="H28" s="728"/>
      <c r="I28" s="729"/>
      <c r="J28" s="685"/>
      <c r="K28" s="232" t="s">
        <v>191</v>
      </c>
      <c r="L28" s="297" t="s">
        <v>215</v>
      </c>
      <c r="M28" s="701">
        <f>IF(B28="","","〃")</f>
      </c>
      <c r="N28" s="701"/>
      <c r="O28" s="701"/>
      <c r="P28" s="701"/>
      <c r="Q28" s="234" t="s">
        <v>216</v>
      </c>
      <c r="R28" s="689"/>
      <c r="S28" s="690"/>
      <c r="T28" s="691"/>
      <c r="U28" s="235">
        <f>IF('入力用シート'!H82="","",'入力用シート'!H82)</f>
      </c>
      <c r="V28" s="236" t="s">
        <v>35</v>
      </c>
      <c r="W28" s="236">
        <f>IF('入力用シート'!J82="","",'入力用シート'!J82)</f>
      </c>
      <c r="X28" s="237" t="s">
        <v>34</v>
      </c>
      <c r="Y28" s="717"/>
      <c r="Z28" s="718"/>
      <c r="AA28" s="719"/>
      <c r="AB28" s="722"/>
      <c r="AC28" s="722"/>
      <c r="AD28" s="723"/>
      <c r="AE28" s="238"/>
      <c r="AF28" s="709"/>
      <c r="AG28" s="705"/>
      <c r="AH28" s="680"/>
      <c r="AI28" s="707"/>
      <c r="AJ28" s="705"/>
      <c r="AK28" s="680"/>
      <c r="AL28" s="735"/>
      <c r="AM28" s="734"/>
      <c r="AN28" s="732"/>
      <c r="AO28" s="732"/>
      <c r="AP28" s="732"/>
      <c r="AQ28" s="732"/>
      <c r="AR28" s="705"/>
      <c r="AS28" s="707"/>
      <c r="AT28" s="680"/>
    </row>
    <row r="29" spans="1:46" ht="19.5" customHeight="1">
      <c r="A29" s="710">
        <v>8</v>
      </c>
      <c r="B29" s="711"/>
      <c r="C29" s="712"/>
      <c r="D29" s="712"/>
      <c r="E29" s="712"/>
      <c r="F29" s="713"/>
      <c r="G29" s="681"/>
      <c r="H29" s="682"/>
      <c r="I29" s="683"/>
      <c r="J29" s="684" t="s">
        <v>188</v>
      </c>
      <c r="K29" s="227" t="s">
        <v>189</v>
      </c>
      <c r="L29" s="681">
        <f>IF(B30="","","〃")</f>
      </c>
      <c r="M29" s="682"/>
      <c r="N29" s="682"/>
      <c r="O29" s="682"/>
      <c r="P29" s="682"/>
      <c r="Q29" s="683"/>
      <c r="R29" s="686">
        <f>IF($R$25="","",IF(B30="","","〃"))</f>
      </c>
      <c r="S29" s="687"/>
      <c r="T29" s="688"/>
      <c r="U29" s="228"/>
      <c r="V29" s="229" t="s">
        <v>35</v>
      </c>
      <c r="W29" s="229"/>
      <c r="X29" s="229" t="s">
        <v>34</v>
      </c>
      <c r="Y29" s="714" t="s">
        <v>190</v>
      </c>
      <c r="Z29" s="715"/>
      <c r="AA29" s="716"/>
      <c r="AB29" s="720"/>
      <c r="AC29" s="720"/>
      <c r="AD29" s="721"/>
      <c r="AE29" s="231"/>
      <c r="AF29" s="708"/>
      <c r="AG29" s="704"/>
      <c r="AH29" s="679"/>
      <c r="AI29" s="706"/>
      <c r="AJ29" s="704"/>
      <c r="AK29" s="679"/>
      <c r="AL29" s="735"/>
      <c r="AM29" s="733"/>
      <c r="AN29" s="731"/>
      <c r="AO29" s="731"/>
      <c r="AP29" s="731"/>
      <c r="AQ29" s="731"/>
      <c r="AR29" s="704"/>
      <c r="AS29" s="706"/>
      <c r="AT29" s="679"/>
    </row>
    <row r="30" spans="1:46" ht="19.5" customHeight="1">
      <c r="A30" s="710"/>
      <c r="B30" s="724">
        <f>IF('入力用シート'!C83="","",'入力用シート'!C83)</f>
      </c>
      <c r="C30" s="725"/>
      <c r="D30" s="725"/>
      <c r="E30" s="725"/>
      <c r="F30" s="726"/>
      <c r="G30" s="727"/>
      <c r="H30" s="728"/>
      <c r="I30" s="729"/>
      <c r="J30" s="685"/>
      <c r="K30" s="232" t="s">
        <v>191</v>
      </c>
      <c r="L30" s="297" t="s">
        <v>215</v>
      </c>
      <c r="M30" s="701">
        <f>IF(B30="","","〃")</f>
      </c>
      <c r="N30" s="701"/>
      <c r="O30" s="701"/>
      <c r="P30" s="701"/>
      <c r="Q30" s="234" t="s">
        <v>216</v>
      </c>
      <c r="R30" s="689"/>
      <c r="S30" s="690"/>
      <c r="T30" s="691"/>
      <c r="U30" s="235">
        <f>IF('入力用シート'!H83="","",'入力用シート'!H83)</f>
      </c>
      <c r="V30" s="236" t="s">
        <v>35</v>
      </c>
      <c r="W30" s="236">
        <f>IF('入力用シート'!J83="","",'入力用シート'!J83)</f>
      </c>
      <c r="X30" s="237" t="s">
        <v>34</v>
      </c>
      <c r="Y30" s="717"/>
      <c r="Z30" s="718"/>
      <c r="AA30" s="719"/>
      <c r="AB30" s="722"/>
      <c r="AC30" s="722"/>
      <c r="AD30" s="723"/>
      <c r="AE30" s="238"/>
      <c r="AF30" s="709"/>
      <c r="AG30" s="705"/>
      <c r="AH30" s="680"/>
      <c r="AI30" s="707"/>
      <c r="AJ30" s="705"/>
      <c r="AK30" s="680"/>
      <c r="AL30" s="735"/>
      <c r="AM30" s="734"/>
      <c r="AN30" s="732"/>
      <c r="AO30" s="732"/>
      <c r="AP30" s="732"/>
      <c r="AQ30" s="732"/>
      <c r="AR30" s="705"/>
      <c r="AS30" s="707"/>
      <c r="AT30" s="680"/>
    </row>
    <row r="31" spans="1:46" ht="19.5" customHeight="1">
      <c r="A31" s="710">
        <v>9</v>
      </c>
      <c r="B31" s="711"/>
      <c r="C31" s="712"/>
      <c r="D31" s="712"/>
      <c r="E31" s="712"/>
      <c r="F31" s="713"/>
      <c r="G31" s="681"/>
      <c r="H31" s="682"/>
      <c r="I31" s="683"/>
      <c r="J31" s="684" t="s">
        <v>188</v>
      </c>
      <c r="K31" s="227" t="s">
        <v>189</v>
      </c>
      <c r="L31" s="681">
        <f>IF(B32="","","〃")</f>
      </c>
      <c r="M31" s="682"/>
      <c r="N31" s="682"/>
      <c r="O31" s="682"/>
      <c r="P31" s="682"/>
      <c r="Q31" s="683"/>
      <c r="R31" s="686">
        <f>IF($R$25="","",IF(B32="","","〃"))</f>
      </c>
      <c r="S31" s="687"/>
      <c r="T31" s="688"/>
      <c r="U31" s="228"/>
      <c r="V31" s="229" t="s">
        <v>35</v>
      </c>
      <c r="W31" s="229"/>
      <c r="X31" s="229" t="s">
        <v>34</v>
      </c>
      <c r="Y31" s="714" t="s">
        <v>190</v>
      </c>
      <c r="Z31" s="715"/>
      <c r="AA31" s="716"/>
      <c r="AB31" s="720"/>
      <c r="AC31" s="720"/>
      <c r="AD31" s="721"/>
      <c r="AE31" s="231"/>
      <c r="AF31" s="708"/>
      <c r="AG31" s="704"/>
      <c r="AH31" s="679"/>
      <c r="AI31" s="706"/>
      <c r="AJ31" s="704"/>
      <c r="AK31" s="679"/>
      <c r="AL31" s="735"/>
      <c r="AM31" s="733"/>
      <c r="AN31" s="731"/>
      <c r="AO31" s="731"/>
      <c r="AP31" s="731"/>
      <c r="AQ31" s="731"/>
      <c r="AR31" s="704"/>
      <c r="AS31" s="706"/>
      <c r="AT31" s="679"/>
    </row>
    <row r="32" spans="1:46" ht="19.5" customHeight="1">
      <c r="A32" s="710"/>
      <c r="B32" s="724">
        <f>IF('入力用シート'!C84="","",'入力用シート'!C84)</f>
      </c>
      <c r="C32" s="725"/>
      <c r="D32" s="725"/>
      <c r="E32" s="725"/>
      <c r="F32" s="726"/>
      <c r="G32" s="727"/>
      <c r="H32" s="728"/>
      <c r="I32" s="729"/>
      <c r="J32" s="685"/>
      <c r="K32" s="232" t="s">
        <v>191</v>
      </c>
      <c r="L32" s="297" t="s">
        <v>215</v>
      </c>
      <c r="M32" s="701">
        <f>IF(B32="","","〃")</f>
      </c>
      <c r="N32" s="701"/>
      <c r="O32" s="701"/>
      <c r="P32" s="701"/>
      <c r="Q32" s="234" t="s">
        <v>216</v>
      </c>
      <c r="R32" s="689"/>
      <c r="S32" s="690"/>
      <c r="T32" s="691"/>
      <c r="U32" s="235">
        <f>IF('入力用シート'!H84="","",'入力用シート'!H84)</f>
      </c>
      <c r="V32" s="236" t="s">
        <v>35</v>
      </c>
      <c r="W32" s="236">
        <f>IF('入力用シート'!J84="","",'入力用シート'!J84)</f>
      </c>
      <c r="X32" s="237" t="s">
        <v>34</v>
      </c>
      <c r="Y32" s="717"/>
      <c r="Z32" s="718"/>
      <c r="AA32" s="719"/>
      <c r="AB32" s="722"/>
      <c r="AC32" s="722"/>
      <c r="AD32" s="723"/>
      <c r="AE32" s="238"/>
      <c r="AF32" s="709"/>
      <c r="AG32" s="705"/>
      <c r="AH32" s="680"/>
      <c r="AI32" s="707"/>
      <c r="AJ32" s="705"/>
      <c r="AK32" s="680"/>
      <c r="AL32" s="735"/>
      <c r="AM32" s="734"/>
      <c r="AN32" s="732"/>
      <c r="AO32" s="732"/>
      <c r="AP32" s="732"/>
      <c r="AQ32" s="732"/>
      <c r="AR32" s="705"/>
      <c r="AS32" s="707"/>
      <c r="AT32" s="680"/>
    </row>
    <row r="33" spans="1:46" ht="19.5" customHeight="1">
      <c r="A33" s="710">
        <v>10</v>
      </c>
      <c r="B33" s="711"/>
      <c r="C33" s="712"/>
      <c r="D33" s="712"/>
      <c r="E33" s="712"/>
      <c r="F33" s="713"/>
      <c r="G33" s="681"/>
      <c r="H33" s="682"/>
      <c r="I33" s="683"/>
      <c r="J33" s="684" t="s">
        <v>188</v>
      </c>
      <c r="K33" s="227" t="s">
        <v>189</v>
      </c>
      <c r="L33" s="681">
        <f>IF(B34="","","〃")</f>
      </c>
      <c r="M33" s="682"/>
      <c r="N33" s="682"/>
      <c r="O33" s="682"/>
      <c r="P33" s="682"/>
      <c r="Q33" s="683"/>
      <c r="R33" s="686">
        <f>IF($R$25="","",IF(B34="","","〃"))</f>
      </c>
      <c r="S33" s="687"/>
      <c r="T33" s="688"/>
      <c r="U33" s="228"/>
      <c r="V33" s="229" t="s">
        <v>35</v>
      </c>
      <c r="W33" s="229"/>
      <c r="X33" s="229" t="s">
        <v>34</v>
      </c>
      <c r="Y33" s="714" t="s">
        <v>190</v>
      </c>
      <c r="Z33" s="715"/>
      <c r="AA33" s="716"/>
      <c r="AB33" s="720"/>
      <c r="AC33" s="720"/>
      <c r="AD33" s="721"/>
      <c r="AE33" s="231"/>
      <c r="AF33" s="708"/>
      <c r="AG33" s="704"/>
      <c r="AH33" s="679"/>
      <c r="AI33" s="706"/>
      <c r="AJ33" s="704"/>
      <c r="AK33" s="679"/>
      <c r="AL33" s="735"/>
      <c r="AM33" s="733"/>
      <c r="AN33" s="731"/>
      <c r="AO33" s="731"/>
      <c r="AP33" s="731"/>
      <c r="AQ33" s="731"/>
      <c r="AR33" s="704"/>
      <c r="AS33" s="706"/>
      <c r="AT33" s="679"/>
    </row>
    <row r="34" spans="1:46" ht="19.5" customHeight="1" thickBot="1">
      <c r="A34" s="755"/>
      <c r="B34" s="741">
        <f>IF('入力用シート'!C85="","",'入力用シート'!C85)</f>
      </c>
      <c r="C34" s="742"/>
      <c r="D34" s="742"/>
      <c r="E34" s="742"/>
      <c r="F34" s="743"/>
      <c r="G34" s="744"/>
      <c r="H34" s="745"/>
      <c r="I34" s="746"/>
      <c r="J34" s="736"/>
      <c r="K34" s="241" t="s">
        <v>191</v>
      </c>
      <c r="L34" s="298" t="s">
        <v>215</v>
      </c>
      <c r="M34" s="768">
        <f>IF(B34="","","〃")</f>
      </c>
      <c r="N34" s="768"/>
      <c r="O34" s="768"/>
      <c r="P34" s="768"/>
      <c r="Q34" s="243" t="s">
        <v>216</v>
      </c>
      <c r="R34" s="879"/>
      <c r="S34" s="880"/>
      <c r="T34" s="881"/>
      <c r="U34" s="235">
        <f>IF('入力用シート'!H85="","",'入力用シート'!H85)</f>
      </c>
      <c r="V34" s="236" t="s">
        <v>35</v>
      </c>
      <c r="W34" s="236">
        <f>IF('入力用シート'!J85="","",'入力用シート'!J85)</f>
      </c>
      <c r="X34" s="237" t="s">
        <v>34</v>
      </c>
      <c r="Y34" s="765"/>
      <c r="Z34" s="766"/>
      <c r="AA34" s="767"/>
      <c r="AB34" s="722"/>
      <c r="AC34" s="722"/>
      <c r="AD34" s="723"/>
      <c r="AE34" s="247"/>
      <c r="AF34" s="709"/>
      <c r="AG34" s="705"/>
      <c r="AH34" s="680"/>
      <c r="AI34" s="707"/>
      <c r="AJ34" s="705"/>
      <c r="AK34" s="680"/>
      <c r="AL34" s="735"/>
      <c r="AM34" s="734"/>
      <c r="AN34" s="732"/>
      <c r="AO34" s="732"/>
      <c r="AP34" s="732"/>
      <c r="AQ34" s="732"/>
      <c r="AR34" s="705"/>
      <c r="AS34" s="707"/>
      <c r="AT34" s="680"/>
    </row>
    <row r="35" spans="1:46" ht="19.5" customHeight="1" thickTop="1">
      <c r="A35" s="737" t="s">
        <v>200</v>
      </c>
      <c r="B35" s="737"/>
      <c r="C35" s="737"/>
      <c r="D35" s="737"/>
      <c r="E35" s="737"/>
      <c r="F35" s="737"/>
      <c r="G35" s="737"/>
      <c r="I35" s="248" t="s">
        <v>204</v>
      </c>
      <c r="J35" s="248"/>
      <c r="K35" s="248"/>
      <c r="L35" s="248"/>
      <c r="M35" s="248"/>
      <c r="N35" s="248" t="s">
        <v>205</v>
      </c>
      <c r="O35" s="248"/>
      <c r="P35" s="248"/>
      <c r="Q35" s="248"/>
      <c r="R35" s="248"/>
      <c r="U35" s="789" t="s">
        <v>202</v>
      </c>
      <c r="V35" s="790"/>
      <c r="W35" s="790"/>
      <c r="X35" s="790"/>
      <c r="Y35" s="790"/>
      <c r="Z35" s="791"/>
      <c r="AA35" s="609"/>
      <c r="AB35" s="738"/>
      <c r="AC35" s="739"/>
      <c r="AD35" s="740"/>
      <c r="AE35" s="249"/>
      <c r="AF35" s="250"/>
      <c r="AG35" s="251"/>
      <c r="AH35" s="249"/>
      <c r="AI35" s="250"/>
      <c r="AJ35" s="251"/>
      <c r="AK35" s="249"/>
      <c r="AL35" s="252"/>
      <c r="AM35" s="253">
        <v>9</v>
      </c>
      <c r="AN35" s="254">
        <v>9</v>
      </c>
      <c r="AO35" s="254">
        <v>9</v>
      </c>
      <c r="AP35" s="254">
        <v>9</v>
      </c>
      <c r="AQ35" s="254">
        <v>9</v>
      </c>
      <c r="AR35" s="254">
        <v>9</v>
      </c>
      <c r="AS35" s="254">
        <v>9</v>
      </c>
      <c r="AT35" s="255">
        <v>9</v>
      </c>
    </row>
    <row r="36" spans="1:46" ht="19.5" customHeight="1">
      <c r="A36" s="638"/>
      <c r="B36" s="638"/>
      <c r="C36" s="638"/>
      <c r="D36" s="638"/>
      <c r="E36" s="638"/>
      <c r="F36" s="638"/>
      <c r="G36" s="638"/>
      <c r="J36" s="750" t="s">
        <v>192</v>
      </c>
      <c r="K36" s="751"/>
      <c r="L36" s="256"/>
      <c r="M36" s="257"/>
      <c r="N36" s="256"/>
      <c r="O36" s="257"/>
      <c r="P36" s="256"/>
      <c r="Q36" s="257"/>
      <c r="R36" s="258"/>
      <c r="U36" s="786" t="s">
        <v>193</v>
      </c>
      <c r="V36" s="787"/>
      <c r="W36" s="787"/>
      <c r="X36" s="787"/>
      <c r="Y36" s="787"/>
      <c r="Z36" s="788"/>
      <c r="AA36" s="752"/>
      <c r="AB36" s="753"/>
      <c r="AC36" s="754"/>
      <c r="AD36" s="753"/>
      <c r="AE36" s="249"/>
      <c r="AF36" s="250"/>
      <c r="AG36" s="251"/>
      <c r="AH36" s="249"/>
      <c r="AI36" s="250"/>
      <c r="AJ36" s="251"/>
      <c r="AK36" s="249"/>
      <c r="AL36" s="259"/>
      <c r="AM36" s="756" t="s">
        <v>194</v>
      </c>
      <c r="AN36" s="756"/>
      <c r="AO36" s="756"/>
      <c r="AP36" s="756"/>
      <c r="AQ36" s="756"/>
      <c r="AR36" s="756"/>
      <c r="AS36" s="756"/>
      <c r="AT36" s="756"/>
    </row>
    <row r="37" spans="2:48" ht="19.5" customHeight="1">
      <c r="B37" s="260" t="s">
        <v>201</v>
      </c>
      <c r="E37" s="261"/>
      <c r="F37" s="261"/>
      <c r="J37" s="757" t="s">
        <v>195</v>
      </c>
      <c r="K37" s="758"/>
      <c r="L37" s="759" t="s">
        <v>196</v>
      </c>
      <c r="M37" s="760"/>
      <c r="N37" s="761"/>
      <c r="O37" s="262"/>
      <c r="P37" s="263"/>
      <c r="Q37" s="264"/>
      <c r="R37" s="265"/>
      <c r="U37" s="784" t="s">
        <v>203</v>
      </c>
      <c r="V37" s="762"/>
      <c r="W37" s="762"/>
      <c r="X37" s="762"/>
      <c r="Y37" s="762"/>
      <c r="Z37" s="785"/>
      <c r="AA37" s="762"/>
      <c r="AB37" s="763"/>
      <c r="AC37" s="764"/>
      <c r="AD37" s="763"/>
      <c r="AE37" s="249"/>
      <c r="AF37" s="250"/>
      <c r="AG37" s="251"/>
      <c r="AH37" s="249"/>
      <c r="AI37" s="250"/>
      <c r="AJ37" s="251"/>
      <c r="AK37" s="249"/>
      <c r="AL37" s="259"/>
      <c r="AM37" s="250"/>
      <c r="AN37" s="251"/>
      <c r="AO37" s="251"/>
      <c r="AP37" s="251"/>
      <c r="AQ37" s="251"/>
      <c r="AR37" s="251"/>
      <c r="AS37" s="251"/>
      <c r="AT37" s="266"/>
      <c r="AU37" s="251"/>
      <c r="AV37" s="249"/>
    </row>
    <row r="38" ht="19.5" customHeight="1"/>
    <row r="39" ht="19.5" customHeight="1"/>
    <row r="40" ht="19.5" customHeight="1"/>
    <row r="41" ht="19.5" customHeight="1"/>
    <row r="42" ht="19.5" customHeight="1"/>
  </sheetData>
  <sheetProtection sheet="1"/>
  <mergeCells count="312">
    <mergeCell ref="AM1:AP1"/>
    <mergeCell ref="M34:P34"/>
    <mergeCell ref="M18:P18"/>
    <mergeCell ref="M20:P20"/>
    <mergeCell ref="M22:P22"/>
    <mergeCell ref="M24:P24"/>
    <mergeCell ref="M26:P26"/>
    <mergeCell ref="M28:P28"/>
    <mergeCell ref="S8:U9"/>
    <mergeCell ref="S10:U11"/>
    <mergeCell ref="D4:D5"/>
    <mergeCell ref="E4:G5"/>
    <mergeCell ref="I4:S5"/>
    <mergeCell ref="A6:B8"/>
    <mergeCell ref="C6:G8"/>
    <mergeCell ref="H6:H8"/>
    <mergeCell ref="I6:R8"/>
    <mergeCell ref="S6:U7"/>
    <mergeCell ref="A9:B11"/>
    <mergeCell ref="C9:E11"/>
    <mergeCell ref="F9:F11"/>
    <mergeCell ref="G9:G11"/>
    <mergeCell ref="H9:H11"/>
    <mergeCell ref="I9:R11"/>
    <mergeCell ref="U13:X14"/>
    <mergeCell ref="Y13:AA14"/>
    <mergeCell ref="AB13:AD14"/>
    <mergeCell ref="AE13:AE14"/>
    <mergeCell ref="A13:F14"/>
    <mergeCell ref="G13:I14"/>
    <mergeCell ref="J13:K14"/>
    <mergeCell ref="L13:Q14"/>
    <mergeCell ref="R13:T14"/>
    <mergeCell ref="AG15:AG16"/>
    <mergeCell ref="A15:A16"/>
    <mergeCell ref="B15:F15"/>
    <mergeCell ref="G15:I15"/>
    <mergeCell ref="J15:J16"/>
    <mergeCell ref="L15:Q15"/>
    <mergeCell ref="R15:T16"/>
    <mergeCell ref="B16:F16"/>
    <mergeCell ref="G16:I16"/>
    <mergeCell ref="AF15:AF16"/>
    <mergeCell ref="G18:I18"/>
    <mergeCell ref="AN15:AN16"/>
    <mergeCell ref="AO15:AO16"/>
    <mergeCell ref="AP15:AP16"/>
    <mergeCell ref="AH15:AH16"/>
    <mergeCell ref="AI15:AI16"/>
    <mergeCell ref="AJ15:AJ16"/>
    <mergeCell ref="AK15:AK16"/>
    <mergeCell ref="AF17:AF18"/>
    <mergeCell ref="AM15:AM16"/>
    <mergeCell ref="AG17:AG18"/>
    <mergeCell ref="Y17:AA18"/>
    <mergeCell ref="AB17:AD18"/>
    <mergeCell ref="A17:A18"/>
    <mergeCell ref="B17:F17"/>
    <mergeCell ref="G17:I17"/>
    <mergeCell ref="J17:J18"/>
    <mergeCell ref="L17:Q17"/>
    <mergeCell ref="R17:T18"/>
    <mergeCell ref="B18:F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19:A20"/>
    <mergeCell ref="B19:F19"/>
    <mergeCell ref="G19:I19"/>
    <mergeCell ref="J19:J20"/>
    <mergeCell ref="L19:Q19"/>
    <mergeCell ref="R19:T20"/>
    <mergeCell ref="B20:F20"/>
    <mergeCell ref="G20:I20"/>
    <mergeCell ref="AQ19:AQ20"/>
    <mergeCell ref="AR19:AR20"/>
    <mergeCell ref="AS19:AS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F19:AF20"/>
    <mergeCell ref="AG19:AG20"/>
    <mergeCell ref="AL21:AL22"/>
    <mergeCell ref="AM21:AM22"/>
    <mergeCell ref="AF21:AF22"/>
    <mergeCell ref="A21:A22"/>
    <mergeCell ref="B21:F21"/>
    <mergeCell ref="G21:I21"/>
    <mergeCell ref="J21:J22"/>
    <mergeCell ref="L21:Q21"/>
    <mergeCell ref="R21:T22"/>
    <mergeCell ref="B22:F22"/>
    <mergeCell ref="G22:I22"/>
    <mergeCell ref="G24:I24"/>
    <mergeCell ref="AN21:AN22"/>
    <mergeCell ref="AO21:AO22"/>
    <mergeCell ref="AP21:AP22"/>
    <mergeCell ref="AH21:AH22"/>
    <mergeCell ref="AI21:AI22"/>
    <mergeCell ref="AJ21:AJ22"/>
    <mergeCell ref="AK21:AK22"/>
    <mergeCell ref="AF23:AF24"/>
    <mergeCell ref="AG21:AG22"/>
    <mergeCell ref="AG23:AG24"/>
    <mergeCell ref="Y23:AA24"/>
    <mergeCell ref="AB23:AD24"/>
    <mergeCell ref="A23:A24"/>
    <mergeCell ref="B23:F23"/>
    <mergeCell ref="G23:I23"/>
    <mergeCell ref="J23:J24"/>
    <mergeCell ref="L23:Q23"/>
    <mergeCell ref="R23:T24"/>
    <mergeCell ref="B24:F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25:A26"/>
    <mergeCell ref="B25:F25"/>
    <mergeCell ref="G25:I25"/>
    <mergeCell ref="J25:J26"/>
    <mergeCell ref="L25:Q25"/>
    <mergeCell ref="R25:T26"/>
    <mergeCell ref="B26:F26"/>
    <mergeCell ref="G26:I26"/>
    <mergeCell ref="AS25:AS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F25:AF26"/>
    <mergeCell ref="AG25:AG26"/>
    <mergeCell ref="AF27:AF28"/>
    <mergeCell ref="AG27:AG28"/>
    <mergeCell ref="AN27:AN28"/>
    <mergeCell ref="AO27:AO28"/>
    <mergeCell ref="AP27:AP28"/>
    <mergeCell ref="AQ27:AQ28"/>
    <mergeCell ref="AI29:AI30"/>
    <mergeCell ref="AJ29:AJ30"/>
    <mergeCell ref="A27:A28"/>
    <mergeCell ref="B27:F27"/>
    <mergeCell ref="G27:I27"/>
    <mergeCell ref="J27:J28"/>
    <mergeCell ref="L27:Q27"/>
    <mergeCell ref="R27:T28"/>
    <mergeCell ref="B28:F28"/>
    <mergeCell ref="G28:I28"/>
    <mergeCell ref="G29:I29"/>
    <mergeCell ref="J29:J30"/>
    <mergeCell ref="L29:Q29"/>
    <mergeCell ref="R29:T30"/>
    <mergeCell ref="M30:P30"/>
    <mergeCell ref="AR27:AR28"/>
    <mergeCell ref="AH27:AH28"/>
    <mergeCell ref="AI27:AI28"/>
    <mergeCell ref="AJ27:AJ28"/>
    <mergeCell ref="AK27:AK28"/>
    <mergeCell ref="AL29:AL30"/>
    <mergeCell ref="AM29:AM30"/>
    <mergeCell ref="AN29:AN30"/>
    <mergeCell ref="AO29:AO30"/>
    <mergeCell ref="AP29:AP30"/>
    <mergeCell ref="Y29:AA30"/>
    <mergeCell ref="AB29:AD30"/>
    <mergeCell ref="AF29:AF30"/>
    <mergeCell ref="AG29:AG30"/>
    <mergeCell ref="AH29:AH30"/>
    <mergeCell ref="AQ29:AQ30"/>
    <mergeCell ref="AR29:AR30"/>
    <mergeCell ref="AS29:AS30"/>
    <mergeCell ref="AF31:AF32"/>
    <mergeCell ref="AG31:AG32"/>
    <mergeCell ref="A31:A32"/>
    <mergeCell ref="B31:F31"/>
    <mergeCell ref="G31:I31"/>
    <mergeCell ref="J31:J32"/>
    <mergeCell ref="L31:Q31"/>
    <mergeCell ref="AN31:AN32"/>
    <mergeCell ref="AO31:AO32"/>
    <mergeCell ref="AP31:AP32"/>
    <mergeCell ref="R31:T32"/>
    <mergeCell ref="B32:F32"/>
    <mergeCell ref="G32:I32"/>
    <mergeCell ref="AH31:AH32"/>
    <mergeCell ref="AI31:AI32"/>
    <mergeCell ref="AJ31:AJ32"/>
    <mergeCell ref="M32:P32"/>
    <mergeCell ref="AQ31:AQ32"/>
    <mergeCell ref="AR31:AR32"/>
    <mergeCell ref="AS31:AS32"/>
    <mergeCell ref="AF33:AF34"/>
    <mergeCell ref="AG33:AG34"/>
    <mergeCell ref="A33:A34"/>
    <mergeCell ref="B33:F33"/>
    <mergeCell ref="G33:I33"/>
    <mergeCell ref="J33:J34"/>
    <mergeCell ref="L33:Q33"/>
    <mergeCell ref="AH33:AH34"/>
    <mergeCell ref="AI33:AI34"/>
    <mergeCell ref="AJ33:AJ34"/>
    <mergeCell ref="AK33:AK34"/>
    <mergeCell ref="AL33:AL34"/>
    <mergeCell ref="AM33:AM34"/>
    <mergeCell ref="A35:G36"/>
    <mergeCell ref="J36:K36"/>
    <mergeCell ref="U35:Z35"/>
    <mergeCell ref="B30:F30"/>
    <mergeCell ref="G30:I30"/>
    <mergeCell ref="R33:T34"/>
    <mergeCell ref="B34:F34"/>
    <mergeCell ref="G34:I34"/>
    <mergeCell ref="A29:A30"/>
    <mergeCell ref="B29:F29"/>
    <mergeCell ref="J37:K37"/>
    <mergeCell ref="L37:N37"/>
    <mergeCell ref="M16:P16"/>
    <mergeCell ref="AK31:AK32"/>
    <mergeCell ref="AL31:AL32"/>
    <mergeCell ref="AM31:AM32"/>
    <mergeCell ref="AK29:AK30"/>
    <mergeCell ref="U37:Z37"/>
    <mergeCell ref="AA37:AB37"/>
    <mergeCell ref="AC37:AD37"/>
    <mergeCell ref="W6:AE7"/>
    <mergeCell ref="AF6:AJ7"/>
    <mergeCell ref="AK6:AK9"/>
    <mergeCell ref="AL6:AU11"/>
    <mergeCell ref="W8:AE9"/>
    <mergeCell ref="AF8:AJ11"/>
    <mergeCell ref="W10:AE11"/>
    <mergeCell ref="AK10:AK11"/>
    <mergeCell ref="AF13:AK14"/>
    <mergeCell ref="AL13:AL14"/>
    <mergeCell ref="AM13:AT14"/>
    <mergeCell ref="Y15:AA16"/>
    <mergeCell ref="AB15:AD16"/>
    <mergeCell ref="AT15:AT16"/>
    <mergeCell ref="AQ15:AQ16"/>
    <mergeCell ref="AR15:AR16"/>
    <mergeCell ref="AS15:AS16"/>
    <mergeCell ref="AL15:AL16"/>
    <mergeCell ref="AT17:AT18"/>
    <mergeCell ref="Y19:AA20"/>
    <mergeCell ref="AB19:AD20"/>
    <mergeCell ref="AT19:AT20"/>
    <mergeCell ref="Y21:AA22"/>
    <mergeCell ref="AB21:AD22"/>
    <mergeCell ref="AT21:AT22"/>
    <mergeCell ref="AQ21:AQ22"/>
    <mergeCell ref="AR21:AR22"/>
    <mergeCell ref="AS21:AS22"/>
    <mergeCell ref="AT23:AT24"/>
    <mergeCell ref="Y25:AA26"/>
    <mergeCell ref="AB25:AD26"/>
    <mergeCell ref="AT25:AT26"/>
    <mergeCell ref="Y27:AA28"/>
    <mergeCell ref="AB27:AD28"/>
    <mergeCell ref="AT27:AT28"/>
    <mergeCell ref="AS27:AS28"/>
    <mergeCell ref="AL27:AL28"/>
    <mergeCell ref="AM27:AM28"/>
    <mergeCell ref="AA35:AB35"/>
    <mergeCell ref="AT29:AT30"/>
    <mergeCell ref="Y31:AA32"/>
    <mergeCell ref="AB31:AD32"/>
    <mergeCell ref="AT31:AT32"/>
    <mergeCell ref="Y33:AA34"/>
    <mergeCell ref="AB33:AD34"/>
    <mergeCell ref="AQ33:AQ34"/>
    <mergeCell ref="AR33:AR34"/>
    <mergeCell ref="AS33:AS34"/>
    <mergeCell ref="AQ1:AU1"/>
    <mergeCell ref="AC35:AD35"/>
    <mergeCell ref="U36:Z36"/>
    <mergeCell ref="AA36:AB36"/>
    <mergeCell ref="AC36:AD36"/>
    <mergeCell ref="AM36:AT36"/>
    <mergeCell ref="AT33:AT34"/>
    <mergeCell ref="AN33:AN34"/>
    <mergeCell ref="AO33:AO34"/>
    <mergeCell ref="AP33:AP34"/>
  </mergeCells>
  <printOptions/>
  <pageMargins left="0.3937007874015748" right="0.1968503937007874" top="0.4724409448818898" bottom="0.1968503937007874" header="0.3937007874015748" footer="0.31496062992125984"/>
  <pageSetup horizontalDpi="600" verticalDpi="600" orientation="landscape" paperSize="9" scale="82"/>
  <headerFooter>
    <oddHeader>&amp;L&amp;20④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PageLayoutView="0" workbookViewId="0" topLeftCell="A1">
      <selection activeCell="A1" sqref="A1:I1"/>
    </sheetView>
  </sheetViews>
  <sheetFormatPr defaultColWidth="0" defaultRowHeight="13.5" zeroHeight="1"/>
  <cols>
    <col min="1" max="9" width="9.00390625" style="22" customWidth="1"/>
    <col min="10" max="10" width="1.625" style="22" customWidth="1"/>
    <col min="11" max="16384" width="9.00390625" style="22" hidden="1" customWidth="1"/>
  </cols>
  <sheetData>
    <row r="1" spans="1:9" s="55" customFormat="1" ht="39.75" customHeight="1">
      <c r="A1" s="811" t="s">
        <v>264</v>
      </c>
      <c r="B1" s="811"/>
      <c r="C1" s="811"/>
      <c r="D1" s="811"/>
      <c r="E1" s="811"/>
      <c r="F1" s="811"/>
      <c r="G1" s="811"/>
      <c r="H1" s="811"/>
      <c r="I1" s="811"/>
    </row>
    <row r="2" spans="1:9" s="39" customFormat="1" ht="13.5">
      <c r="A2" s="42"/>
      <c r="B2" s="42"/>
      <c r="C2" s="42"/>
      <c r="D2" s="42"/>
      <c r="E2" s="42"/>
      <c r="F2" s="42"/>
      <c r="G2" s="42"/>
      <c r="H2" s="42"/>
      <c r="I2" s="42"/>
    </row>
    <row r="3" spans="1:9" s="39" customFormat="1" ht="69.75" customHeight="1">
      <c r="A3" s="42"/>
      <c r="B3" s="812" t="s">
        <v>61</v>
      </c>
      <c r="C3" s="813"/>
      <c r="D3" s="813"/>
      <c r="E3" s="813"/>
      <c r="F3" s="813"/>
      <c r="G3" s="813"/>
      <c r="H3" s="814"/>
      <c r="I3" s="42"/>
    </row>
    <row r="4" spans="1:9" s="39" customFormat="1" ht="15" thickBot="1">
      <c r="A4" s="42"/>
      <c r="B4" s="42"/>
      <c r="C4" s="42"/>
      <c r="D4" s="42"/>
      <c r="E4" s="42"/>
      <c r="F4" s="42"/>
      <c r="G4" s="42"/>
      <c r="H4" s="42"/>
      <c r="I4" s="42"/>
    </row>
    <row r="5" spans="1:9" s="39" customFormat="1" ht="49.5" customHeight="1">
      <c r="A5" s="46"/>
      <c r="B5" s="892" t="s">
        <v>225</v>
      </c>
      <c r="C5" s="892"/>
      <c r="D5" s="47" t="s">
        <v>232</v>
      </c>
      <c r="E5" s="48"/>
      <c r="F5" s="48"/>
      <c r="G5" s="48"/>
      <c r="H5" s="47" t="s">
        <v>62</v>
      </c>
      <c r="I5" s="49"/>
    </row>
    <row r="6" spans="1:9" s="39" customFormat="1" ht="24.75" customHeight="1">
      <c r="A6" s="50" t="s">
        <v>114</v>
      </c>
      <c r="B6" s="815">
        <f>IF('入力用シート'!B9="","",'入力用シート'!B9)</f>
      </c>
      <c r="C6" s="793"/>
      <c r="D6" s="793"/>
      <c r="E6" s="793"/>
      <c r="F6" s="793"/>
      <c r="G6" s="793"/>
      <c r="H6" s="793"/>
      <c r="I6" s="794"/>
    </row>
    <row r="7" spans="1:9" s="39" customFormat="1" ht="60" customHeight="1">
      <c r="A7" s="59" t="s">
        <v>22</v>
      </c>
      <c r="B7" s="893">
        <f>IF('入力用シート'!B8="","",'入力用シート'!B8)</f>
      </c>
      <c r="C7" s="894"/>
      <c r="D7" s="894"/>
      <c r="E7" s="894"/>
      <c r="F7" s="894"/>
      <c r="G7" s="894"/>
      <c r="H7" s="894"/>
      <c r="I7" s="895"/>
    </row>
    <row r="8" spans="1:9" s="39" customFormat="1" ht="24.75" customHeight="1">
      <c r="A8" s="896" t="s">
        <v>125</v>
      </c>
      <c r="B8" s="51" t="s">
        <v>92</v>
      </c>
      <c r="C8" s="804">
        <f>IF('入力用シート'!C70="","",'入力用シート'!C70)</f>
      </c>
      <c r="D8" s="804"/>
      <c r="E8" s="804"/>
      <c r="F8" s="804"/>
      <c r="G8" s="804"/>
      <c r="H8" s="804"/>
      <c r="I8" s="805"/>
    </row>
    <row r="9" spans="1:9" s="39" customFormat="1" ht="60" customHeight="1">
      <c r="A9" s="897"/>
      <c r="B9" s="52" t="s">
        <v>69</v>
      </c>
      <c r="C9" s="806">
        <f>IF('入力用シート'!C69="",IF('入力用シート'!G69="","",'入力用シート'!G69),'入力用シート'!C69)</f>
      </c>
      <c r="D9" s="806"/>
      <c r="E9" s="806"/>
      <c r="F9" s="806"/>
      <c r="G9" s="806"/>
      <c r="H9" s="806"/>
      <c r="I9" s="53" t="s">
        <v>84</v>
      </c>
    </row>
    <row r="10" spans="1:9" s="39" customFormat="1" ht="24.75" customHeight="1">
      <c r="A10" s="897"/>
      <c r="B10" s="51" t="s">
        <v>115</v>
      </c>
      <c r="C10" s="799">
        <f>IF('入力用シート'!C62="","",'入力用シート'!C62)</f>
      </c>
      <c r="D10" s="799"/>
      <c r="E10" s="799"/>
      <c r="F10" s="799"/>
      <c r="G10" s="799"/>
      <c r="H10" s="799"/>
      <c r="I10" s="800"/>
    </row>
    <row r="11" spans="1:9" s="39" customFormat="1" ht="60" customHeight="1">
      <c r="A11" s="898"/>
      <c r="B11" s="54" t="s">
        <v>138</v>
      </c>
      <c r="C11" s="806">
        <f>IF('入力用シート'!C61="",IF('入力用シート'!C63="","",'入力用シート'!C63),'入力用シート'!C61)</f>
      </c>
      <c r="D11" s="806"/>
      <c r="E11" s="806"/>
      <c r="F11" s="806"/>
      <c r="G11" s="806"/>
      <c r="H11" s="806"/>
      <c r="I11" s="807"/>
    </row>
    <row r="12" spans="1:9" s="39" customFormat="1" ht="24.75" customHeight="1">
      <c r="A12" s="896" t="s">
        <v>126</v>
      </c>
      <c r="B12" s="51" t="s">
        <v>92</v>
      </c>
      <c r="C12" s="804">
        <f>IF('入力用シート'!C87="","",'入力用シート'!C87)</f>
      </c>
      <c r="D12" s="804"/>
      <c r="E12" s="804"/>
      <c r="F12" s="804"/>
      <c r="G12" s="804"/>
      <c r="H12" s="804"/>
      <c r="I12" s="805"/>
    </row>
    <row r="13" spans="1:9" s="39" customFormat="1" ht="60" customHeight="1">
      <c r="A13" s="897"/>
      <c r="B13" s="52" t="s">
        <v>69</v>
      </c>
      <c r="C13" s="806">
        <f>IF('入力用シート'!C86="",IF('入力用シート'!G86="","",'入力用シート'!G86),'入力用シート'!C86)</f>
      </c>
      <c r="D13" s="806"/>
      <c r="E13" s="806"/>
      <c r="F13" s="806"/>
      <c r="G13" s="806"/>
      <c r="H13" s="806"/>
      <c r="I13" s="53" t="s">
        <v>84</v>
      </c>
    </row>
    <row r="14" spans="1:9" s="39" customFormat="1" ht="24.75" customHeight="1">
      <c r="A14" s="897"/>
      <c r="B14" s="51" t="s">
        <v>115</v>
      </c>
      <c r="C14" s="799">
        <f>IF('入力用シート'!C79="","",'入力用シート'!C79)</f>
      </c>
      <c r="D14" s="799"/>
      <c r="E14" s="799"/>
      <c r="F14" s="799"/>
      <c r="G14" s="799"/>
      <c r="H14" s="799"/>
      <c r="I14" s="800"/>
    </row>
    <row r="15" spans="1:9" s="39" customFormat="1" ht="60" customHeight="1">
      <c r="A15" s="898"/>
      <c r="B15" s="54" t="s">
        <v>138</v>
      </c>
      <c r="C15" s="806">
        <f>IF('入力用シート'!C78="",IF('入力用シート'!C80="","",'入力用シート'!C80),'入力用シート'!C78)</f>
      </c>
      <c r="D15" s="806"/>
      <c r="E15" s="806"/>
      <c r="F15" s="806"/>
      <c r="G15" s="806"/>
      <c r="H15" s="806"/>
      <c r="I15" s="807"/>
    </row>
    <row r="16" spans="1:9" s="39" customFormat="1" ht="24.75" customHeight="1">
      <c r="A16" s="797" t="s">
        <v>76</v>
      </c>
      <c r="B16" s="51" t="s">
        <v>114</v>
      </c>
      <c r="C16" s="793">
        <f>IF('入力用シート'!B54="","",'入力用シート'!B54)</f>
      </c>
      <c r="D16" s="793"/>
      <c r="E16" s="793"/>
      <c r="F16" s="793"/>
      <c r="G16" s="793"/>
      <c r="H16" s="793"/>
      <c r="I16" s="794"/>
    </row>
    <row r="17" spans="1:9" s="39" customFormat="1" ht="60" customHeight="1" thickBot="1">
      <c r="A17" s="798"/>
      <c r="B17" s="58" t="s">
        <v>76</v>
      </c>
      <c r="C17" s="899">
        <f>IF('入力用シート'!B53="","",'入力用シート'!B53)</f>
      </c>
      <c r="D17" s="899"/>
      <c r="E17" s="899"/>
      <c r="F17" s="899"/>
      <c r="G17" s="899"/>
      <c r="H17" s="899"/>
      <c r="I17" s="900"/>
    </row>
    <row r="18" spans="1:9" s="39" customFormat="1" ht="13.5">
      <c r="A18" s="40" t="s">
        <v>134</v>
      </c>
      <c r="B18" s="42"/>
      <c r="C18" s="42"/>
      <c r="D18" s="42"/>
      <c r="E18" s="42"/>
      <c r="F18" s="42"/>
      <c r="G18" s="42"/>
      <c r="H18" s="42"/>
      <c r="I18" s="42"/>
    </row>
    <row r="19" spans="1:9" s="39" customFormat="1" ht="13.5">
      <c r="A19" s="40"/>
      <c r="B19" s="42"/>
      <c r="C19" s="42"/>
      <c r="D19" s="42"/>
      <c r="E19" s="42"/>
      <c r="F19" s="42"/>
      <c r="G19" s="42"/>
      <c r="H19" s="42"/>
      <c r="I19" s="42"/>
    </row>
    <row r="20" spans="1:9" s="39" customFormat="1" ht="13.5">
      <c r="A20" s="40"/>
      <c r="B20" s="42"/>
      <c r="C20" s="42"/>
      <c r="D20" s="42"/>
      <c r="E20" s="42"/>
      <c r="F20" s="42"/>
      <c r="G20" s="42"/>
      <c r="H20" s="42"/>
      <c r="I20" s="42"/>
    </row>
    <row r="21" spans="2:9" s="39" customFormat="1" ht="13.5">
      <c r="B21" s="42"/>
      <c r="C21" s="42"/>
      <c r="D21" s="42"/>
      <c r="E21" s="42"/>
      <c r="F21" s="42"/>
      <c r="G21" s="42"/>
      <c r="H21" s="42"/>
      <c r="I21" s="42"/>
    </row>
  </sheetData>
  <sheetProtection sheet="1"/>
  <mergeCells count="18">
    <mergeCell ref="C16:I16"/>
    <mergeCell ref="C17:I17"/>
    <mergeCell ref="A16:A17"/>
    <mergeCell ref="C10:I10"/>
    <mergeCell ref="A12:A15"/>
    <mergeCell ref="C12:I12"/>
    <mergeCell ref="C13:H13"/>
    <mergeCell ref="C14:I14"/>
    <mergeCell ref="C15:I15"/>
    <mergeCell ref="A1:I1"/>
    <mergeCell ref="B3:H3"/>
    <mergeCell ref="B5:C5"/>
    <mergeCell ref="B6:I6"/>
    <mergeCell ref="B7:I7"/>
    <mergeCell ref="A8:A11"/>
    <mergeCell ref="C8:I8"/>
    <mergeCell ref="C11:I11"/>
    <mergeCell ref="C9:H9"/>
  </mergeCells>
  <printOptions/>
  <pageMargins left="1.1" right="0.6" top="0.984251968503937" bottom="0.984251968503937" header="0.5118110236220472" footer="0.5118110236220472"/>
  <pageSetup horizontalDpi="300" verticalDpi="300" orientation="portrait" paperSize="9"/>
  <headerFooter alignWithMargins="0">
    <oddHeader>&amp;L&amp;20⑤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shoku32</dc:creator>
  <cp:keywords/>
  <dc:description/>
  <cp:lastModifiedBy>fukui tatsumi</cp:lastModifiedBy>
  <cp:lastPrinted>2023-05-09T12:14:12Z</cp:lastPrinted>
  <dcterms:created xsi:type="dcterms:W3CDTF">2004-04-16T08:13:01Z</dcterms:created>
  <dcterms:modified xsi:type="dcterms:W3CDTF">2023-05-09T03:06:44Z</dcterms:modified>
  <cp:category/>
  <cp:version/>
  <cp:contentType/>
  <cp:contentStatus/>
</cp:coreProperties>
</file>