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572" tabRatio="686" activeTab="0"/>
  </bookViews>
  <sheets>
    <sheet name="入力用シート" sheetId="1" r:id="rId1"/>
    <sheet name="①参加申込書" sheetId="2" r:id="rId2"/>
    <sheet name="③著作権申請書" sheetId="3" r:id="rId3"/>
    <sheet name="④アナウンス原稿" sheetId="4" r:id="rId4"/>
    <sheet name="⑤プログラム原稿" sheetId="5" r:id="rId5"/>
    <sheet name="③小学校著作権申請書" sheetId="6" r:id="rId6"/>
    <sheet name="④小学校アナウンス原稿" sheetId="7" r:id="rId7"/>
    <sheet name="⑤小学校プログラム原稿" sheetId="8" r:id="rId8"/>
    <sheet name="データ集" sheetId="9" r:id="rId9"/>
  </sheets>
  <definedNames>
    <definedName name="_xlnm.Print_Area" localSheetId="1">'①参加申込書'!$A$1:$H$43</definedName>
    <definedName name="課題曲">'データ集'!$A$10:$C$14</definedName>
    <definedName name="部門">'データ集'!$A$2:$B$7</definedName>
    <definedName name="名簿">'入力用シート'!$C$122:$D$206</definedName>
  </definedNames>
  <calcPr fullCalcOnLoad="1"/>
</workbook>
</file>

<file path=xl/sharedStrings.xml><?xml version="1.0" encoding="utf-8"?>
<sst xmlns="http://schemas.openxmlformats.org/spreadsheetml/2006/main" count="440" uniqueCount="235">
  <si>
    <r>
      <t>　</t>
    </r>
    <r>
      <rPr>
        <sz val="11"/>
        <rFont val="HG創英角ｺﾞｼｯｸUB"/>
        <family val="3"/>
      </rPr>
      <t>【入力要領】
　　</t>
    </r>
    <r>
      <rPr>
        <sz val="11"/>
        <rFont val="ＭＳ 明朝"/>
        <family val="1"/>
      </rPr>
      <t>※ここに入力した内容（組曲等の演奏部分以外）がプログラムとアナウンスの原稿
　　　となります。正確に入力してください。
　　※曲名は正確に記入してください。
　　※曲名、作曲者名のフリガナはアナウンス原稿で必要です。
　　※組曲等を演奏する場合は、演奏する部分（演奏する楽章）が著作権の申請の際必要
　　　になります。必ず入力してください。
　　※未出版の曲を演奏する場合は、出版社（日本語）の欄に「未出版」と入力して
　　　ください。</t>
    </r>
  </si>
  <si>
    <r>
      <t>　</t>
    </r>
    <r>
      <rPr>
        <sz val="11"/>
        <rFont val="HG創英角ｺﾞｼｯｸUB"/>
        <family val="3"/>
      </rPr>
      <t>【入力要領】</t>
    </r>
    <r>
      <rPr>
        <sz val="11"/>
        <rFont val="ＭＳ ゴシック"/>
        <family val="3"/>
      </rPr>
      <t xml:space="preserve">
　　</t>
    </r>
    <r>
      <rPr>
        <sz val="11"/>
        <rFont val="ＭＳ 明朝"/>
        <family val="1"/>
      </rPr>
      <t>※</t>
    </r>
    <r>
      <rPr>
        <sz val="11"/>
        <color indexed="10"/>
        <rFont val="ＭＳ 明朝"/>
        <family val="1"/>
      </rPr>
      <t>出演日以外で</t>
    </r>
    <r>
      <rPr>
        <u val="double"/>
        <sz val="11"/>
        <color indexed="10"/>
        <rFont val="ＭＳ 明朝"/>
        <family val="1"/>
      </rPr>
      <t>役員ができない日</t>
    </r>
    <r>
      <rPr>
        <sz val="11"/>
        <color indexed="10"/>
        <rFont val="ＭＳ 明朝"/>
        <family val="1"/>
      </rPr>
      <t>に１を入力</t>
    </r>
    <r>
      <rPr>
        <sz val="11"/>
        <rFont val="ＭＳ 明朝"/>
        <family val="1"/>
      </rPr>
      <t>してください。
　　※「１」を入力すると、参加申込書に「×」が表示されます。
　　※</t>
    </r>
    <r>
      <rPr>
        <sz val="11"/>
        <color indexed="10"/>
        <rFont val="ＭＳ 明朝"/>
        <family val="1"/>
      </rPr>
      <t>未入力の場合は、参加申込書に「○」が表示されます。
　　</t>
    </r>
    <r>
      <rPr>
        <sz val="11"/>
        <rFont val="ＭＳ 明朝"/>
        <family val="1"/>
      </rPr>
      <t>※</t>
    </r>
    <r>
      <rPr>
        <sz val="11"/>
        <color indexed="10"/>
        <rFont val="ＭＳ 明朝"/>
        <family val="1"/>
      </rPr>
      <t>離島の団体は、すべて１を入力してください。</t>
    </r>
  </si>
  <si>
    <r>
      <t>このシートに入力後、提出書類のシートをすべて印刷</t>
    </r>
    <r>
      <rPr>
        <sz val="11"/>
        <rFont val="ＭＳ ゴシック"/>
        <family val="3"/>
      </rPr>
      <t>して期日までに提出してください。
その際に、公印、責任者印の押印や、入力ミスがないかよく確認してください。</t>
    </r>
  </si>
  <si>
    <r>
      <t>　</t>
    </r>
    <r>
      <rPr>
        <sz val="11"/>
        <rFont val="HG創英角ｺﾞｼｯｸUB"/>
        <family val="3"/>
      </rPr>
      <t>【入力要領】</t>
    </r>
    <r>
      <rPr>
        <sz val="11"/>
        <rFont val="ＭＳ ゴシック"/>
        <family val="3"/>
      </rPr>
      <t xml:space="preserve">
　　</t>
    </r>
    <r>
      <rPr>
        <sz val="11"/>
        <rFont val="ＭＳ 明朝"/>
        <family val="1"/>
      </rPr>
      <t>１．済んでいる　　　　　　　　　　　　　　　　　　　　　　　　　→</t>
    </r>
    <r>
      <rPr>
        <b/>
        <sz val="11"/>
        <rFont val="ＭＳ 明朝"/>
        <family val="1"/>
      </rPr>
      <t>１</t>
    </r>
    <r>
      <rPr>
        <sz val="11"/>
        <rFont val="ＭＳ 明朝"/>
        <family val="1"/>
      </rPr>
      <t xml:space="preserve">
　　２．済んでいない　　　　　　　　　　　　　　　　　　　　　　　　→</t>
    </r>
    <r>
      <rPr>
        <b/>
        <sz val="11"/>
        <rFont val="ＭＳ 明朝"/>
        <family val="1"/>
      </rPr>
      <t>２</t>
    </r>
    <r>
      <rPr>
        <sz val="11"/>
        <rFont val="ＭＳ 明朝"/>
        <family val="1"/>
      </rPr>
      <t xml:space="preserve">
　　３．出版されている楽譜(レンタル譜を含む)を使用しているので不要　→</t>
    </r>
    <r>
      <rPr>
        <b/>
        <sz val="11"/>
        <rFont val="ＭＳ 明朝"/>
        <family val="1"/>
      </rPr>
      <t>３</t>
    </r>
    <r>
      <rPr>
        <sz val="11"/>
        <rFont val="ＭＳ 明朝"/>
        <family val="1"/>
      </rPr>
      <t xml:space="preserve">
　　４．著作権消滅により不要　　　　　　　　　　　　　　　　　　　　→</t>
    </r>
    <r>
      <rPr>
        <b/>
        <sz val="11"/>
        <rFont val="ＭＳ 明朝"/>
        <family val="1"/>
      </rPr>
      <t>４</t>
    </r>
    <r>
      <rPr>
        <sz val="11"/>
        <rFont val="ＭＳ 明朝"/>
        <family val="1"/>
      </rPr>
      <t xml:space="preserve">
　　５．オリジナル作品のため不要　　　　　　　　　　　　　　　　　　→</t>
    </r>
    <r>
      <rPr>
        <b/>
        <sz val="11"/>
        <rFont val="ＭＳ 明朝"/>
        <family val="1"/>
      </rPr>
      <t>５</t>
    </r>
  </si>
  <si>
    <r>
      <t>　</t>
    </r>
    <r>
      <rPr>
        <sz val="11"/>
        <rFont val="HG創英角ｺﾞｼｯｸUB"/>
        <family val="3"/>
      </rPr>
      <t>【入力要領】</t>
    </r>
    <r>
      <rPr>
        <sz val="11"/>
        <rFont val="ＭＳ ゴシック"/>
        <family val="3"/>
      </rPr>
      <t xml:space="preserve">
　　</t>
    </r>
    <r>
      <rPr>
        <sz val="11"/>
        <rFont val="ＭＳ 明朝"/>
        <family val="1"/>
      </rPr>
      <t>小学校の部　→</t>
    </r>
    <r>
      <rPr>
        <b/>
        <sz val="11"/>
        <rFont val="ＭＳ 明朝"/>
        <family val="1"/>
      </rPr>
      <t>１</t>
    </r>
    <r>
      <rPr>
        <sz val="11"/>
        <rFont val="ＭＳ 明朝"/>
        <family val="1"/>
      </rPr>
      <t>　　中学校の部　→</t>
    </r>
    <r>
      <rPr>
        <b/>
        <sz val="11"/>
        <rFont val="ＭＳ 明朝"/>
        <family val="1"/>
      </rPr>
      <t>２</t>
    </r>
    <r>
      <rPr>
        <sz val="11"/>
        <rFont val="ＭＳ 明朝"/>
        <family val="1"/>
      </rPr>
      <t>　　高等学校の部　→</t>
    </r>
    <r>
      <rPr>
        <b/>
        <sz val="11"/>
        <rFont val="ＭＳ 明朝"/>
        <family val="1"/>
      </rPr>
      <t>３</t>
    </r>
    <r>
      <rPr>
        <sz val="11"/>
        <rFont val="ＭＳ 明朝"/>
        <family val="1"/>
      </rPr>
      <t xml:space="preserve">
　　大学の部　→</t>
    </r>
    <r>
      <rPr>
        <b/>
        <sz val="11"/>
        <rFont val="ＭＳ 明朝"/>
        <family val="1"/>
      </rPr>
      <t>４</t>
    </r>
    <r>
      <rPr>
        <sz val="11"/>
        <rFont val="ＭＳ 明朝"/>
        <family val="1"/>
      </rPr>
      <t>　　職場・一般の部　→</t>
    </r>
    <r>
      <rPr>
        <b/>
        <sz val="11"/>
        <rFont val="ＭＳ 明朝"/>
        <family val="1"/>
      </rPr>
      <t>５</t>
    </r>
  </si>
  <si>
    <r>
      <t>　【入力要領(登録者数、演奏者数)】
　　</t>
    </r>
    <r>
      <rPr>
        <sz val="11"/>
        <color indexed="10"/>
        <rFont val="ＭＳ 明朝"/>
        <family val="1"/>
      </rPr>
      <t>※登録できる人数は、
　　　演奏人数＋５名以内です。</t>
    </r>
    <r>
      <rPr>
        <sz val="11"/>
        <rFont val="ＭＳ ゴシック"/>
        <family val="3"/>
      </rPr>
      <t xml:space="preserve">
　　</t>
    </r>
    <r>
      <rPr>
        <sz val="11"/>
        <rFont val="ＭＳ 明朝"/>
        <family val="1"/>
      </rPr>
      <t>※演奏人数は次の通りです。
　　　小学校の部　　　　自　　　由
　　　中学校の部　      ５０名以内
  　  高等学校の部　　　５５名以内
　　　大学の部　　　　　５５名以内
　　　職場・一般の部　　６５名以内</t>
    </r>
  </si>
  <si>
    <r>
      <t>注意!!</t>
    </r>
    <r>
      <rPr>
        <sz val="11"/>
        <rFont val="ＭＳ ゴシック"/>
        <family val="3"/>
      </rPr>
      <t xml:space="preserve">
　</t>
    </r>
    <r>
      <rPr>
        <sz val="11"/>
        <rFont val="ＭＳ 明朝"/>
        <family val="1"/>
      </rPr>
      <t>入力時に漢字変換ができない外字等は、
　変換できない文字の部分に「●」を入力
　してください。
　　（例）櫛田　●之扶
　</t>
    </r>
    <r>
      <rPr>
        <sz val="11"/>
        <color indexed="10"/>
        <rFont val="ＭＳ 明朝"/>
        <family val="1"/>
      </rPr>
      <t>プリントアウトして提出する書類には、</t>
    </r>
    <r>
      <rPr>
        <sz val="11"/>
        <rFont val="ＭＳ 明朝"/>
        <family val="1"/>
      </rPr>
      <t xml:space="preserve">
　「●」の部分に</t>
    </r>
    <r>
      <rPr>
        <sz val="11"/>
        <color indexed="10"/>
        <rFont val="ＭＳ 明朝"/>
        <family val="1"/>
      </rPr>
      <t>赤の手書き</t>
    </r>
    <r>
      <rPr>
        <sz val="11"/>
        <rFont val="ＭＳ 明朝"/>
        <family val="1"/>
      </rPr>
      <t>で記入して提出
　してください。
　　（例）　櫛田　●之扶
　　　　　　　　　↑
　　　　　　　　　ここを</t>
    </r>
    <r>
      <rPr>
        <sz val="11"/>
        <color indexed="10"/>
        <rFont val="ＭＳ 明朝"/>
        <family val="1"/>
      </rPr>
      <t>赤の手書き</t>
    </r>
    <r>
      <rPr>
        <sz val="11"/>
        <rFont val="ＭＳ 明朝"/>
        <family val="1"/>
      </rPr>
      <t>にする</t>
    </r>
  </si>
  <si>
    <r>
      <t>シート「③著作権申請書」を印刷</t>
    </r>
    <r>
      <rPr>
        <sz val="11"/>
        <rFont val="ＭＳ ゴシック"/>
        <family val="3"/>
      </rPr>
      <t xml:space="preserve">して、入力ミスがないか確認し、代表者会に持参、提出
してください。
</t>
    </r>
  </si>
  <si>
    <r>
      <t>登録者の氏名を入力後、シート「⑤プログラム原稿」を印刷</t>
    </r>
    <r>
      <rPr>
        <sz val="11"/>
        <rFont val="ＭＳ ゴシック"/>
        <family val="3"/>
      </rPr>
      <t xml:space="preserve">して、入力ミスがないか確認し、
</t>
    </r>
    <r>
      <rPr>
        <sz val="11"/>
        <color indexed="10"/>
        <rFont val="ＭＳ ゴシック"/>
        <family val="3"/>
      </rPr>
      <t>外字等があれば赤で手書き</t>
    </r>
    <r>
      <rPr>
        <sz val="11"/>
        <rFont val="ＭＳ ゴシック"/>
        <family val="3"/>
      </rPr>
      <t xml:space="preserve">して代表者会に持参、提出してください。
</t>
    </r>
  </si>
  <si>
    <r>
      <t>シート「④アナウンス原稿」を印刷</t>
    </r>
    <r>
      <rPr>
        <sz val="11"/>
        <rFont val="ＭＳ ゴシック"/>
        <family val="3"/>
      </rPr>
      <t xml:space="preserve">して、入力ミスがないか確認し、代表者会に持参、提出
してください。
</t>
    </r>
  </si>
  <si>
    <r>
      <t>シート「①参加申込書」を印刷</t>
    </r>
    <r>
      <rPr>
        <sz val="11"/>
        <rFont val="ＭＳ ゴシック"/>
        <family val="3"/>
      </rPr>
      <t>して、入力ミスがないか確認し、</t>
    </r>
    <r>
      <rPr>
        <sz val="11"/>
        <color indexed="10"/>
        <rFont val="ＭＳ ゴシック"/>
        <family val="3"/>
      </rPr>
      <t>公印、責任者印を押印</t>
    </r>
    <r>
      <rPr>
        <sz val="11"/>
        <rFont val="ＭＳ ゴシック"/>
        <family val="3"/>
      </rPr>
      <t>して
締切までに提出（郵送もしくは持参）してください。</t>
    </r>
  </si>
  <si>
    <t>長崎県吹奏楽コンクール提出書類作成画面</t>
  </si>
  <si>
    <t>⑳登録者の氏名を入力してください。</t>
  </si>
  <si>
    <t>①～⑳の手順に従って入力してください。</t>
  </si>
  <si>
    <t>団体名</t>
  </si>
  <si>
    <t>指揮者</t>
  </si>
  <si>
    <t>課題曲</t>
  </si>
  <si>
    <t>登録者数</t>
  </si>
  <si>
    <t>名</t>
  </si>
  <si>
    <t>支部名</t>
  </si>
  <si>
    <t>曲名</t>
  </si>
  <si>
    <t>日本語</t>
  </si>
  <si>
    <t>原語</t>
  </si>
  <si>
    <t>演奏時間</t>
  </si>
  <si>
    <t>自由曲</t>
  </si>
  <si>
    <t>長崎支部</t>
  </si>
  <si>
    <t>演奏数</t>
  </si>
  <si>
    <t>自由曲の編曲手続きは</t>
  </si>
  <si>
    <t>ピアノ使用</t>
  </si>
  <si>
    <t>承諾書</t>
  </si>
  <si>
    <t>団体名</t>
  </si>
  <si>
    <t>団体所属長名</t>
  </si>
  <si>
    <t>責任者名</t>
  </si>
  <si>
    <t>連絡先</t>
  </si>
  <si>
    <t>団体所在地</t>
  </si>
  <si>
    <t>住所</t>
  </si>
  <si>
    <t>緊急連絡先（携帯電話など）</t>
  </si>
  <si>
    <t>職印</t>
  </si>
  <si>
    <t>氏　　　名</t>
  </si>
  <si>
    <t>フリガナ</t>
  </si>
  <si>
    <t>指揮者名</t>
  </si>
  <si>
    <t>フリガナ</t>
  </si>
  <si>
    <t>秒</t>
  </si>
  <si>
    <t>分</t>
  </si>
  <si>
    <t>作曲者名(ﾌﾘｶﾞﾅ)</t>
  </si>
  <si>
    <t>作曲者名(日本語)</t>
  </si>
  <si>
    <t>編曲者名(日本語)</t>
  </si>
  <si>
    <t>出版社(日本語)</t>
  </si>
  <si>
    <t>編曲者名(原語)</t>
  </si>
  <si>
    <t>作曲者名(原語)</t>
  </si>
  <si>
    <t>出版社(原語)</t>
  </si>
  <si>
    <t>郵便番号</t>
  </si>
  <si>
    <t>電話</t>
  </si>
  <si>
    <t>登録者数は？→</t>
  </si>
  <si>
    <t>演奏者数は？→</t>
  </si>
  <si>
    <t>番号</t>
  </si>
  <si>
    <t>氏名</t>
  </si>
  <si>
    <t>は必ず入力するところです。</t>
  </si>
  <si>
    <t>は必要に応じて入力するところです。</t>
  </si>
  <si>
    <t>　使用する</t>
  </si>
  <si>
    <t>　使用しない</t>
  </si>
  <si>
    <t>グループ名「課題曲」</t>
  </si>
  <si>
    <t>グループ名「部門」</t>
  </si>
  <si>
    <t>小学校</t>
  </si>
  <si>
    <t>中学校</t>
  </si>
  <si>
    <t>高等学校</t>
  </si>
  <si>
    <t>大学</t>
  </si>
  <si>
    <t>Ⅰ</t>
  </si>
  <si>
    <t>Ⅱ</t>
  </si>
  <si>
    <t>Ⅲ</t>
  </si>
  <si>
    <t>Ⅳ</t>
  </si>
  <si>
    <t>Ⅴ</t>
  </si>
  <si>
    <t>【出演時間：　　　　月　　　　日　　　　時　　　　分】</t>
  </si>
  <si>
    <t>番</t>
  </si>
  <si>
    <t>部門</t>
  </si>
  <si>
    <t>※登録できる人数は規定で決められた演奏人数プラス５名以内です。</t>
  </si>
  <si>
    <t>フリガナ</t>
  </si>
  <si>
    <t>フリガナ</t>
  </si>
  <si>
    <t>フリガナ</t>
  </si>
  <si>
    <t>フリガナ</t>
  </si>
  <si>
    <t>（作曲者）</t>
  </si>
  <si>
    <t>演奏者</t>
  </si>
  <si>
    <t>作曲者(日本語)</t>
  </si>
  <si>
    <t>編曲者(日本語)</t>
  </si>
  <si>
    <t>自　由　曲</t>
  </si>
  <si>
    <t>組曲等の
演奏部分
サブタイトル
（日本語でよい）</t>
  </si>
  <si>
    <t xml:space="preserve">
自由曲</t>
  </si>
  <si>
    <t>指揮</t>
  </si>
  <si>
    <t>(原語)</t>
  </si>
  <si>
    <t>(原語)</t>
  </si>
  <si>
    <t>1．済んでいる</t>
  </si>
  <si>
    <t>2．済んでいない</t>
  </si>
  <si>
    <t>3．出版されている楽譜（レンタル譜を含む）を使用しているので不要</t>
  </si>
  <si>
    <t>4．権利消滅により不要</t>
  </si>
  <si>
    <t>5．オリジナル作品のため不要</t>
  </si>
  <si>
    <t>作曲</t>
  </si>
  <si>
    <t>団体所属長名
（学校長名）</t>
  </si>
  <si>
    <t>県北</t>
  </si>
  <si>
    <t>県央</t>
  </si>
  <si>
    <t>県南</t>
  </si>
  <si>
    <t>グループ名「地区大会」</t>
  </si>
  <si>
    <t>地区名</t>
  </si>
  <si>
    <t>フリガナ</t>
  </si>
  <si>
    <t>フリガナ</t>
  </si>
  <si>
    <t>長崎県吹奏楽連盟会長　様</t>
  </si>
  <si>
    <t>長崎県吹奏楽コンクール参加申込書</t>
  </si>
  <si>
    <t>地区代表として県大会に推薦された場合、県大会に</t>
  </si>
  <si>
    <t>出演します</t>
  </si>
  <si>
    <t>出演しません</t>
  </si>
  <si>
    <t>※ どちらか一方に○をしてください</t>
  </si>
  <si>
    <t>中学校のみご記入ください。</t>
  </si>
  <si>
    <t>地区</t>
  </si>
  <si>
    <t>ハープ</t>
  </si>
  <si>
    <t>チェレスタ</t>
  </si>
  <si>
    <t>マリンバ</t>
  </si>
  <si>
    <t>（４オクターヴ以上）</t>
  </si>
  <si>
    <t>ハープ</t>
  </si>
  <si>
    <t>チェレスタ</t>
  </si>
  <si>
    <t>マリンバ</t>
  </si>
  <si>
    <t>その他（</t>
  </si>
  <si>
    <t>）</t>
  </si>
  <si>
    <t>※中学校のみ記入
（離島は参加する地区）</t>
  </si>
  <si>
    <t>４　その他(楽器名を記入)</t>
  </si>
  <si>
    <t>１　ハープ</t>
  </si>
  <si>
    <t>２　チェレスタ</t>
  </si>
  <si>
    <t>３　マリンバ（４オクターヴ以上）</t>
  </si>
  <si>
    <t>フリガナ</t>
  </si>
  <si>
    <t>フリガナ</t>
  </si>
  <si>
    <t>フリガナ</t>
  </si>
  <si>
    <t>小学校の部</t>
  </si>
  <si>
    <t>自由曲①</t>
  </si>
  <si>
    <t>※登録できる人数は演奏人数プラス５名以内です。</t>
  </si>
  <si>
    <t>※小学校の部の演奏人数は自由です。</t>
  </si>
  <si>
    <t>自由曲②</t>
  </si>
  <si>
    <t>↑該当するものに○</t>
  </si>
  <si>
    <t>自由曲の編曲手続きは（該当するものに○）</t>
  </si>
  <si>
    <t>①</t>
  </si>
  <si>
    <t>②</t>
  </si>
  <si>
    <t>自　由　曲 　①</t>
  </si>
  <si>
    <t>自　由　曲　②</t>
  </si>
  <si>
    <t>自由曲①</t>
  </si>
  <si>
    <t>自由曲②</t>
  </si>
  <si>
    <t>職場・一般</t>
  </si>
  <si>
    <t xml:space="preserve"> 払込金受領証(写)　貼付欄　　　(横向きにお貼りください。）</t>
  </si>
  <si>
    <t>特殊楽器
（大型楽器）</t>
  </si>
  <si>
    <t>オフステージ</t>
  </si>
  <si>
    <t>ｱﾙｶｽSASEBO</t>
  </si>
  <si>
    <t>中学校県北</t>
  </si>
  <si>
    <t>中学校・職場一般県大会</t>
  </si>
  <si>
    <t>（ｱﾙｶｽSASEBO）</t>
  </si>
  <si>
    <t>→</t>
  </si>
  <si>
    <t>※　各団体が持参する楽器に○（特殊楽器は県吹連は貸し出しません。）</t>
  </si>
  <si>
    <t>※出演順番並びに時間は、事務局で記入します。</t>
  </si>
  <si>
    <t>吹奏楽コンクールにおける当団体の演奏について、吹奏楽連盟指定の各社により、
録音・写真撮影・ビデオ収録・販売されることを</t>
  </si>
  <si>
    <t>吹奏楽コンクールにおけるプログラムに、参加生徒名簿を掲載することを</t>
  </si>
  <si>
    <t>離島の中学校のみお答え下さい。
（地区大会に参加の場合は、県北、県央、県南の地区をご記入下さい）</t>
  </si>
  <si>
    <t>※演奏人数は、中学校５０名以内、高等学校・大学の部は５５名以内、職場一般の部は６５名以内です。</t>
  </si>
  <si>
    <t>（曲名）</t>
  </si>
  <si>
    <t>③録音・写真撮影・ビデオ収録・販売に関する承諾について→</t>
  </si>
  <si>
    <t>④プログラムへの名簿掲載に関する承諾について→</t>
  </si>
  <si>
    <t>→</t>
  </si>
  <si>
    <r>
      <t>　</t>
    </r>
    <r>
      <rPr>
        <sz val="11"/>
        <rFont val="HG創英角ｺﾞｼｯｸUB"/>
        <family val="3"/>
      </rPr>
      <t>【入力要領】</t>
    </r>
    <r>
      <rPr>
        <sz val="11"/>
        <rFont val="ＭＳ 明朝"/>
        <family val="1"/>
      </rPr>
      <t xml:space="preserve">
　　吹奏楽コンクール地区大会において、地区代表として県大会に推薦
　　された場合、県大会に
　１．出演する　　→</t>
    </r>
    <r>
      <rPr>
        <b/>
        <sz val="11"/>
        <rFont val="ＭＳ 明朝"/>
        <family val="1"/>
      </rPr>
      <t>１</t>
    </r>
    <r>
      <rPr>
        <sz val="11"/>
        <rFont val="ＭＳ 明朝"/>
        <family val="1"/>
      </rPr>
      <t xml:space="preserve">
　２．出演しない　→</t>
    </r>
    <r>
      <rPr>
        <b/>
        <sz val="11"/>
        <rFont val="ＭＳ 明朝"/>
        <family val="1"/>
      </rPr>
      <t>２</t>
    </r>
  </si>
  <si>
    <r>
      <t>　</t>
    </r>
    <r>
      <rPr>
        <sz val="11"/>
        <rFont val="HG創英角ｺﾞｼｯｸUB"/>
        <family val="3"/>
      </rPr>
      <t>【入力要領】</t>
    </r>
    <r>
      <rPr>
        <sz val="11"/>
        <rFont val="ＭＳ ゴシック"/>
        <family val="3"/>
      </rPr>
      <t xml:space="preserve">
　　</t>
    </r>
    <r>
      <rPr>
        <sz val="11"/>
        <rFont val="ＭＳ 明朝"/>
        <family val="1"/>
      </rPr>
      <t>離島の学校は地区大会からでも県大会からどちらからでも参加可能
　　です。どちらの大会から参加しますか。
　１．地区大会から参加する　→</t>
    </r>
    <r>
      <rPr>
        <b/>
        <sz val="11"/>
        <rFont val="ＭＳ 明朝"/>
        <family val="1"/>
      </rPr>
      <t>１</t>
    </r>
    <r>
      <rPr>
        <sz val="11"/>
        <rFont val="ＭＳ 明朝"/>
        <family val="1"/>
      </rPr>
      <t xml:space="preserve">
　２．県大会から参加する　　→</t>
    </r>
    <r>
      <rPr>
        <b/>
        <sz val="11"/>
        <rFont val="ＭＳ 明朝"/>
        <family val="1"/>
      </rPr>
      <t>２</t>
    </r>
  </si>
  <si>
    <r>
      <t>⑦コンクールの役員について、</t>
    </r>
    <r>
      <rPr>
        <b/>
        <u val="double"/>
        <sz val="14"/>
        <rFont val="ＭＳ ゴシック"/>
        <family val="3"/>
      </rPr>
      <t>役員ができない日</t>
    </r>
    <r>
      <rPr>
        <b/>
        <sz val="14"/>
        <rFont val="ＭＳ ゴシック"/>
        <family val="3"/>
      </rPr>
      <t>に１を
　入力してください。</t>
    </r>
  </si>
  <si>
    <t>②申し込み団体の連絡先などについて入力してください。</t>
  </si>
  <si>
    <t>①団体名及びふりがなを入力してください。</t>
  </si>
  <si>
    <r>
      <t xml:space="preserve">  </t>
    </r>
    <r>
      <rPr>
        <sz val="11"/>
        <rFont val="HG創英角ｺﾞｼｯｸUB"/>
        <family val="3"/>
      </rPr>
      <t>【入力要領】
　　</t>
    </r>
    <r>
      <rPr>
        <sz val="11"/>
        <color indexed="10"/>
        <rFont val="ＭＳ 明朝"/>
        <family val="1"/>
      </rPr>
      <t>地区大会に参加する学校（１を選んだ学校）</t>
    </r>
    <r>
      <rPr>
        <sz val="11"/>
        <rFont val="ＭＳ 明朝"/>
        <family val="1"/>
      </rPr>
      <t>はどの地区大会に参加
　　しますか。
　１．県北大会　→</t>
    </r>
    <r>
      <rPr>
        <b/>
        <sz val="11"/>
        <rFont val="ＭＳ 明朝"/>
        <family val="1"/>
      </rPr>
      <t>１</t>
    </r>
    <r>
      <rPr>
        <sz val="11"/>
        <rFont val="ＭＳ 明朝"/>
        <family val="1"/>
      </rPr>
      <t xml:space="preserve">
　２．県央大会　→</t>
    </r>
    <r>
      <rPr>
        <b/>
        <sz val="11"/>
        <rFont val="ＭＳ 明朝"/>
        <family val="1"/>
      </rPr>
      <t>２</t>
    </r>
    <r>
      <rPr>
        <sz val="11"/>
        <rFont val="ＭＳ 明朝"/>
        <family val="1"/>
      </rPr>
      <t xml:space="preserve">
　３．県南大会　→</t>
    </r>
    <r>
      <rPr>
        <b/>
        <sz val="11"/>
        <rFont val="ＭＳ 明朝"/>
        <family val="1"/>
      </rPr>
      <t>３</t>
    </r>
  </si>
  <si>
    <t>↑　ここまでで参加申込書が完成です。　↑</t>
  </si>
  <si>
    <t>責任者緊急連絡先（携帯電話）</t>
  </si>
  <si>
    <r>
      <t xml:space="preserve">  </t>
    </r>
    <r>
      <rPr>
        <sz val="11"/>
        <rFont val="HG創英角ｺﾞｼｯｸUB"/>
        <family val="3"/>
      </rPr>
      <t>【入力要領】
　　</t>
    </r>
    <r>
      <rPr>
        <sz val="11"/>
        <rFont val="ＭＳ 明朝"/>
        <family val="1"/>
      </rPr>
      <t>該当する地区（地区大会から参加する離島の中学校は参加する地区）
　　をお答えください。
　１．県北大会　→</t>
    </r>
    <r>
      <rPr>
        <b/>
        <sz val="11"/>
        <rFont val="ＭＳ 明朝"/>
        <family val="1"/>
      </rPr>
      <t>１</t>
    </r>
    <r>
      <rPr>
        <sz val="11"/>
        <rFont val="ＭＳ 明朝"/>
        <family val="1"/>
      </rPr>
      <t xml:space="preserve">
　２．県央大会　→</t>
    </r>
    <r>
      <rPr>
        <b/>
        <sz val="11"/>
        <rFont val="ＭＳ 明朝"/>
        <family val="1"/>
      </rPr>
      <t>２</t>
    </r>
    <r>
      <rPr>
        <sz val="11"/>
        <rFont val="ＭＳ 明朝"/>
        <family val="1"/>
      </rPr>
      <t xml:space="preserve">
　３．県南大会　→</t>
    </r>
    <r>
      <rPr>
        <b/>
        <sz val="11"/>
        <rFont val="ＭＳ 明朝"/>
        <family val="1"/>
      </rPr>
      <t>３</t>
    </r>
  </si>
  <si>
    <r>
      <t>⑤</t>
    </r>
    <r>
      <rPr>
        <b/>
        <sz val="14"/>
        <color indexed="10"/>
        <rFont val="ＭＳ ゴシック"/>
        <family val="3"/>
      </rPr>
      <t>中学校のみ</t>
    </r>
    <r>
      <rPr>
        <b/>
        <sz val="14"/>
        <rFont val="ＭＳ ゴシック"/>
        <family val="3"/>
      </rPr>
      <t>お答えください。</t>
    </r>
  </si>
  <si>
    <r>
      <t>⑥</t>
    </r>
    <r>
      <rPr>
        <b/>
        <sz val="14"/>
        <color indexed="10"/>
        <rFont val="ＭＳ ゴシック"/>
        <family val="3"/>
      </rPr>
      <t>離島の中学校のみ</t>
    </r>
    <r>
      <rPr>
        <b/>
        <sz val="14"/>
        <rFont val="ＭＳ ゴシック"/>
        <family val="3"/>
      </rPr>
      <t>お答えください。</t>
    </r>
  </si>
  <si>
    <r>
      <t xml:space="preserve">組曲等の演奏部分
（演奏する楽章）
</t>
    </r>
    <r>
      <rPr>
        <sz val="11"/>
        <rFont val="ＭＳ 明朝"/>
        <family val="1"/>
      </rPr>
      <t>※日本語でよい</t>
    </r>
  </si>
  <si>
    <t>↑　ここまででアナウンス原稿が完成です。　↑</t>
  </si>
  <si>
    <t>⑧出場する部門を入力してください。→</t>
  </si>
  <si>
    <r>
      <t>⑨</t>
    </r>
    <r>
      <rPr>
        <b/>
        <sz val="14"/>
        <color indexed="10"/>
        <rFont val="ＭＳ ゴシック"/>
        <family val="3"/>
      </rPr>
      <t>中学校のみ</t>
    </r>
    <r>
      <rPr>
        <b/>
        <sz val="14"/>
        <rFont val="ＭＳ ゴシック"/>
        <family val="3"/>
      </rPr>
      <t>お答えください。</t>
    </r>
  </si>
  <si>
    <t>⑩指揮者名及びフリガナを入力してください。</t>
  </si>
  <si>
    <r>
      <t>⑪課題曲</t>
    </r>
    <r>
      <rPr>
        <b/>
        <sz val="14"/>
        <color indexed="10"/>
        <rFont val="ＭＳ ゴシック"/>
        <family val="3"/>
      </rPr>
      <t>（小学校は不要）</t>
    </r>
    <r>
      <rPr>
        <b/>
        <sz val="14"/>
        <rFont val="ＭＳ ゴシック"/>
        <family val="3"/>
      </rPr>
      <t>を入力してください。→</t>
    </r>
  </si>
  <si>
    <r>
      <t>⑫自由曲</t>
    </r>
    <r>
      <rPr>
        <b/>
        <sz val="14"/>
        <color indexed="10"/>
        <rFont val="ＭＳ ゴシック"/>
        <family val="3"/>
      </rPr>
      <t>（全部門）</t>
    </r>
    <r>
      <rPr>
        <b/>
        <sz val="14"/>
        <rFont val="ＭＳ ゴシック"/>
        <family val="3"/>
      </rPr>
      <t>について入力してください。</t>
    </r>
  </si>
  <si>
    <r>
      <t>⑬自由曲</t>
    </r>
    <r>
      <rPr>
        <b/>
        <sz val="13"/>
        <color indexed="10"/>
        <rFont val="ＭＳ ゴシック"/>
        <family val="3"/>
      </rPr>
      <t>（全部門）</t>
    </r>
    <r>
      <rPr>
        <b/>
        <sz val="13"/>
        <rFont val="ＭＳ ゴシック"/>
        <family val="3"/>
      </rPr>
      <t>の編曲手続きについて入力してください。→</t>
    </r>
  </si>
  <si>
    <r>
      <t>⑭</t>
    </r>
    <r>
      <rPr>
        <b/>
        <sz val="14"/>
        <color indexed="10"/>
        <rFont val="ＭＳ ゴシック"/>
        <family val="3"/>
      </rPr>
      <t>（小学校のみ）</t>
    </r>
    <r>
      <rPr>
        <b/>
        <sz val="14"/>
        <rFont val="ＭＳ ゴシック"/>
        <family val="3"/>
      </rPr>
      <t>自由曲について入力してください。</t>
    </r>
  </si>
  <si>
    <r>
      <t>⑮</t>
    </r>
    <r>
      <rPr>
        <b/>
        <sz val="14"/>
        <color indexed="10"/>
        <rFont val="ＭＳ ゴシック"/>
        <family val="3"/>
      </rPr>
      <t>(小学校のみ)</t>
    </r>
    <r>
      <rPr>
        <b/>
        <sz val="13"/>
        <rFont val="ＭＳ ゴシック"/>
        <family val="3"/>
      </rPr>
      <t>自由曲の編曲手続きについて入力してください｡→</t>
    </r>
  </si>
  <si>
    <r>
      <t>　</t>
    </r>
    <r>
      <rPr>
        <sz val="11"/>
        <rFont val="HG創英角ｺﾞｼｯｸUB"/>
        <family val="3"/>
      </rPr>
      <t>【入力要領】</t>
    </r>
    <r>
      <rPr>
        <sz val="11"/>
        <rFont val="ＭＳ ゴシック"/>
        <family val="3"/>
      </rPr>
      <t xml:space="preserve">
　　</t>
    </r>
    <r>
      <rPr>
        <sz val="11"/>
        <rFont val="ＭＳ 明朝"/>
        <family val="1"/>
      </rPr>
      <t>１．使用する　　→</t>
    </r>
    <r>
      <rPr>
        <b/>
        <sz val="11"/>
        <rFont val="ＭＳ 明朝"/>
        <family val="1"/>
      </rPr>
      <t>１</t>
    </r>
    <r>
      <rPr>
        <sz val="11"/>
        <rFont val="ＭＳ 明朝"/>
        <family val="1"/>
      </rPr>
      <t xml:space="preserve">
　　２．使用しない　→</t>
    </r>
    <r>
      <rPr>
        <b/>
        <sz val="11"/>
        <rFont val="ＭＳ 明朝"/>
        <family val="1"/>
      </rPr>
      <t>２</t>
    </r>
  </si>
  <si>
    <t>（吹連が貸し出すものではありません）</t>
  </si>
  <si>
    <r>
      <t>　</t>
    </r>
    <r>
      <rPr>
        <sz val="11"/>
        <rFont val="HG創英角ｺﾞｼｯｸUB"/>
        <family val="3"/>
      </rPr>
      <t>【入力要領】</t>
    </r>
    <r>
      <rPr>
        <sz val="11"/>
        <rFont val="ＭＳ ゴシック"/>
        <family val="3"/>
      </rPr>
      <t xml:space="preserve">
　　</t>
    </r>
    <r>
      <rPr>
        <sz val="11"/>
        <rFont val="ＭＳ 明朝"/>
        <family val="1"/>
      </rPr>
      <t>※オフステージとは舞台袖や花道で演奏することです。
　　　</t>
    </r>
    <r>
      <rPr>
        <sz val="11"/>
        <color indexed="10"/>
        <rFont val="ＭＳ 明朝"/>
        <family val="1"/>
      </rPr>
      <t>楽譜に指定されている場合のみ使用できます。</t>
    </r>
    <r>
      <rPr>
        <sz val="11"/>
        <rFont val="ＭＳ 明朝"/>
        <family val="1"/>
      </rPr>
      <t xml:space="preserve">
　　※使用しない場合は入力する必要はありません。</t>
    </r>
  </si>
  <si>
    <t>⑯ピアノをコンクールで使用しますか。→</t>
  </si>
  <si>
    <t>⑰各団体が持参する特殊楽器（大型楽器）に１を入力してください。</t>
  </si>
  <si>
    <t>⑱オフステージを使用する場合は１を入力してください。→</t>
  </si>
  <si>
    <t>⑲出演者について</t>
  </si>
  <si>
    <r>
      <t>【入力要領(登録者の氏名)】</t>
    </r>
    <r>
      <rPr>
        <sz val="11"/>
        <rFont val="ＭＳ ゴシック"/>
        <family val="3"/>
      </rPr>
      <t xml:space="preserve">
　</t>
    </r>
    <r>
      <rPr>
        <sz val="11"/>
        <rFont val="ＭＳ 明朝"/>
        <family val="1"/>
      </rPr>
      <t>※プログラムの原稿になりますので正確
　　に入力してください。
　　</t>
    </r>
    <r>
      <rPr>
        <sz val="11"/>
        <color indexed="10"/>
        <rFont val="ＭＳ 明朝"/>
        <family val="1"/>
      </rPr>
      <t>ここに入力された氏名（外字等を除く）
　　が、そのままプログラムに掲載されます。</t>
    </r>
    <r>
      <rPr>
        <sz val="11"/>
        <rFont val="ＭＳ 明朝"/>
        <family val="1"/>
      </rPr>
      <t xml:space="preserve">
　※姓と名の間を１文字空けて入力してく
　　ださい。　（例）長崎　太郎
　　　　　　　　　　佐世保　花子</t>
    </r>
  </si>
  <si>
    <t>↑　ここまでで著作権申請書が完成です。　↑</t>
  </si>
  <si>
    <t>↓　以下を入力するとプログラム原稿が完成です。　↓</t>
  </si>
  <si>
    <t>以上で提出書類①③④⑤が完成しました。</t>
  </si>
  <si>
    <r>
      <t>　</t>
    </r>
    <r>
      <rPr>
        <sz val="11"/>
        <rFont val="HG創英角ｺﾞｼｯｸUB"/>
        <family val="3"/>
      </rPr>
      <t>【入力要領】</t>
    </r>
    <r>
      <rPr>
        <sz val="11"/>
        <rFont val="ＭＳ 明朝"/>
        <family val="1"/>
      </rPr>
      <t xml:space="preserve">
　　※フリガナは自動で入力されますが、違う場合は直接入力してください。
　　※小学校・中学校・高等学校の団体名は設置者から書いてください。
　　※小学校・中学校・高等学校の部では学校名のみ記入してください。
　　　(例) 長崎県立○○高等学校　</t>
    </r>
    <r>
      <rPr>
        <sz val="11"/>
        <color indexed="10"/>
        <rFont val="ＭＳ 明朝"/>
        <family val="1"/>
      </rPr>
      <t>（部名は記入しない）</t>
    </r>
  </si>
  <si>
    <r>
      <t>　</t>
    </r>
    <r>
      <rPr>
        <sz val="11"/>
        <rFont val="HG創英角ｺﾞｼｯｸUB"/>
        <family val="3"/>
      </rPr>
      <t>【入力要領】</t>
    </r>
    <r>
      <rPr>
        <sz val="11"/>
        <rFont val="ＭＳ 明朝"/>
        <family val="1"/>
      </rPr>
      <t xml:space="preserve">
　　※吹奏楽コンクールにおける演奏について、吹奏楽連盟協定の各社により、録音・
　　　写真撮影・ビデオ収録・販売されることを承諾するかについてお答えください。
　　１．承諾する　　→</t>
    </r>
    <r>
      <rPr>
        <b/>
        <sz val="11"/>
        <rFont val="ＭＳ 明朝"/>
        <family val="1"/>
      </rPr>
      <t>１</t>
    </r>
    <r>
      <rPr>
        <sz val="11"/>
        <rFont val="ＭＳ 明朝"/>
        <family val="1"/>
      </rPr>
      <t xml:space="preserve">
　　２．承諾しない　→</t>
    </r>
    <r>
      <rPr>
        <b/>
        <sz val="11"/>
        <rFont val="ＭＳ 明朝"/>
        <family val="1"/>
      </rPr>
      <t>２</t>
    </r>
  </si>
  <si>
    <r>
      <t>　</t>
    </r>
    <r>
      <rPr>
        <sz val="11"/>
        <rFont val="HG創英角ｺﾞｼｯｸUB"/>
        <family val="3"/>
      </rPr>
      <t>【入力要領】</t>
    </r>
    <r>
      <rPr>
        <sz val="11"/>
        <rFont val="ＭＳ 明朝"/>
        <family val="1"/>
      </rPr>
      <t xml:space="preserve">
　　※吹奏楽コンクールにおけるプログラムに、参加生徒名簿を掲載することを
　　　承諾するかについてお答えください。
　　１．承諾する　　→</t>
    </r>
    <r>
      <rPr>
        <b/>
        <sz val="11"/>
        <rFont val="ＭＳ 明朝"/>
        <family val="1"/>
      </rPr>
      <t>１</t>
    </r>
    <r>
      <rPr>
        <sz val="11"/>
        <rFont val="ＭＳ 明朝"/>
        <family val="1"/>
      </rPr>
      <t xml:space="preserve">
　　２．承諾しない　→</t>
    </r>
    <r>
      <rPr>
        <b/>
        <sz val="11"/>
        <rFont val="ＭＳ 明朝"/>
        <family val="1"/>
      </rPr>
      <t>２</t>
    </r>
  </si>
  <si>
    <r>
      <t>　</t>
    </r>
    <r>
      <rPr>
        <sz val="11"/>
        <rFont val="HG創英角ｺﾞｼｯｸUB"/>
        <family val="3"/>
      </rPr>
      <t>【入力要領】</t>
    </r>
    <r>
      <rPr>
        <sz val="11"/>
        <rFont val="ＭＳ ゴシック"/>
        <family val="3"/>
      </rPr>
      <t xml:space="preserve">
　　</t>
    </r>
    <r>
      <rPr>
        <sz val="11"/>
        <rFont val="ＭＳ 明朝"/>
        <family val="1"/>
      </rPr>
      <t>※フリガナは自動で入力されますが、違う場合は直接入力してください。
　　※指揮者名、フリガナとも姓と名の間は１字空けてください。</t>
    </r>
  </si>
  <si>
    <t>8/ 6(日)</t>
  </si>
  <si>
    <t>（長崎ﾌﾞﾘｯｸﾎｰﾙ）</t>
  </si>
  <si>
    <t>大学県大会・高等学校1日目</t>
  </si>
  <si>
    <t>中学校県北地区大会</t>
  </si>
  <si>
    <t>高等学校2日目</t>
  </si>
  <si>
    <t>中学校県央地区大会</t>
  </si>
  <si>
    <t>大学・高校1日目</t>
  </si>
  <si>
    <t>高校2日目</t>
  </si>
  <si>
    <t>ｱﾙｶｽSASEBO</t>
  </si>
  <si>
    <t>7/30（日）</t>
  </si>
  <si>
    <t>中学校県央</t>
  </si>
  <si>
    <t>長崎ﾌﾞﾘｯｸﾎｰﾙ</t>
  </si>
  <si>
    <t>第６３回長崎県吹奏楽コンクールへ参加いたします。</t>
  </si>
  <si>
    <t>　第６３回長崎県吹奏楽コンクール地区大会において、</t>
  </si>
  <si>
    <t>役員ができない日
に×印を記入して
ください。</t>
  </si>
  <si>
    <t>7/28（土）</t>
  </si>
  <si>
    <t>7/29（日）</t>
  </si>
  <si>
    <t>中学校県南</t>
  </si>
  <si>
    <t>8/5（日）</t>
  </si>
  <si>
    <t>7/21（土）</t>
  </si>
  <si>
    <t>7/22（日）</t>
  </si>
  <si>
    <t>第６３回長崎県吹奏楽コンクールアナウンス原稿</t>
  </si>
  <si>
    <t>第６３長崎県吹奏楽コンクールプログラム原稿</t>
  </si>
  <si>
    <t>第６３回長崎県吹奏楽コンクールプログラム原稿</t>
  </si>
  <si>
    <t>古き森の戦記</t>
  </si>
  <si>
    <t>マーチ・ワンダフル・ヴォヤージュ</t>
  </si>
  <si>
    <t>吹奏楽のための「ワルツ」</t>
  </si>
  <si>
    <t>コンサート・マーチ「虹色の未来へ」</t>
  </si>
  <si>
    <t>エレウシスの祭儀</t>
  </si>
  <si>
    <t>7/21(土)</t>
  </si>
  <si>
    <t>7/22(日)</t>
  </si>
  <si>
    <t>7/28(土)</t>
  </si>
  <si>
    <t>小学校県大会</t>
  </si>
  <si>
    <t>7/29(日)</t>
  </si>
  <si>
    <t>（ｱﾙｶｽSASEBO）</t>
  </si>
  <si>
    <t>7/30(月)</t>
  </si>
  <si>
    <t>中学校県南地区大会</t>
  </si>
  <si>
    <r>
      <t>　</t>
    </r>
    <r>
      <rPr>
        <sz val="11"/>
        <rFont val="HG創英角ｺﾞｼｯｸUB"/>
        <family val="3"/>
      </rPr>
      <t>【入力要領】</t>
    </r>
    <r>
      <rPr>
        <sz val="11"/>
        <rFont val="ＭＳ ゴシック"/>
        <family val="3"/>
      </rPr>
      <t xml:space="preserve">
　　</t>
    </r>
    <r>
      <rPr>
        <sz val="11"/>
        <rFont val="ＭＳ 明朝"/>
        <family val="1"/>
      </rPr>
      <t>Ｉ　古き森の戦記　　　　　　　　　　　　→</t>
    </r>
    <r>
      <rPr>
        <b/>
        <sz val="11"/>
        <rFont val="ＭＳ 明朝"/>
        <family val="1"/>
      </rPr>
      <t>１</t>
    </r>
    <r>
      <rPr>
        <sz val="11"/>
        <rFont val="ＭＳ 明朝"/>
        <family val="1"/>
      </rPr>
      <t xml:space="preserve">
　　Ⅱ　マーチ・ワンダフル・ヴォヤージュ　　→</t>
    </r>
    <r>
      <rPr>
        <b/>
        <sz val="11"/>
        <rFont val="ＭＳ 明朝"/>
        <family val="1"/>
      </rPr>
      <t>２</t>
    </r>
    <r>
      <rPr>
        <sz val="11"/>
        <rFont val="ＭＳ 明朝"/>
        <family val="1"/>
      </rPr>
      <t xml:space="preserve">
　　Ⅲ　吹奏楽のための「ワルツ」　　　　　　→</t>
    </r>
    <r>
      <rPr>
        <b/>
        <sz val="11"/>
        <rFont val="ＭＳ 明朝"/>
        <family val="1"/>
      </rPr>
      <t>３</t>
    </r>
    <r>
      <rPr>
        <sz val="11"/>
        <rFont val="ＭＳ 明朝"/>
        <family val="1"/>
      </rPr>
      <t xml:space="preserve">
　　Ⅳ　コンサート・マーチ「虹色の未来へ」　→</t>
    </r>
    <r>
      <rPr>
        <b/>
        <sz val="11"/>
        <rFont val="ＭＳ 明朝"/>
        <family val="1"/>
      </rPr>
      <t>４</t>
    </r>
    <r>
      <rPr>
        <sz val="11"/>
        <rFont val="ＭＳ 明朝"/>
        <family val="1"/>
      </rPr>
      <t xml:space="preserve">
　　Ｖ　エレウシスの祭儀</t>
    </r>
    <r>
      <rPr>
        <sz val="9"/>
        <rFont val="ＭＳ 明朝"/>
        <family val="1"/>
      </rPr>
      <t>（この課題曲は高大職一のみ選択できます）</t>
    </r>
    <r>
      <rPr>
        <sz val="11"/>
        <rFont val="ＭＳ 明朝"/>
        <family val="1"/>
      </rPr>
      <t>→</t>
    </r>
    <r>
      <rPr>
        <b/>
        <sz val="11"/>
        <rFont val="ＭＳ 明朝"/>
        <family val="1"/>
      </rPr>
      <t>５</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</si>
</sst>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s>
  <fonts count="79">
    <font>
      <sz val="11"/>
      <name val="ＭＳ Ｐゴシック"/>
      <family val="3"/>
    </font>
    <font>
      <sz val="6"/>
      <name val="ＭＳ Ｐゴシック"/>
      <family val="3"/>
    </font>
    <font>
      <sz val="11"/>
      <name val="ＭＳ ゴシック"/>
      <family val="3"/>
    </font>
    <font>
      <b/>
      <sz val="14"/>
      <name val="ＭＳ ゴシック"/>
      <family val="3"/>
    </font>
    <font>
      <b/>
      <sz val="11"/>
      <name val="ＭＳ ゴシック"/>
      <family val="3"/>
    </font>
    <font>
      <sz val="20"/>
      <name val="ＭＳ Ｐ明朝"/>
      <family val="1"/>
    </font>
    <font>
      <sz val="11"/>
      <name val="ＭＳ Ｐ明朝"/>
      <family val="1"/>
    </font>
    <font>
      <sz val="24"/>
      <name val="ＭＳ Ｐ明朝"/>
      <family val="1"/>
    </font>
    <font>
      <sz val="28"/>
      <name val="ＭＳ Ｐ明朝"/>
      <family val="1"/>
    </font>
    <font>
      <sz val="18"/>
      <name val="ＭＳ Ｐ明朝"/>
      <family val="1"/>
    </font>
    <font>
      <b/>
      <sz val="14"/>
      <name val="ＭＳ Ｐ明朝"/>
      <family val="1"/>
    </font>
    <font>
      <sz val="14"/>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11"/>
      <color indexed="10"/>
      <name val="ＭＳ ゴシック"/>
      <family val="3"/>
    </font>
    <font>
      <sz val="20"/>
      <name val="ＭＳ Ｐゴシック"/>
      <family val="3"/>
    </font>
    <font>
      <sz val="16"/>
      <name val="ＭＳ Ｐ明朝"/>
      <family val="1"/>
    </font>
    <font>
      <sz val="12"/>
      <name val="ＭＳ Ｐゴシック"/>
      <family val="3"/>
    </font>
    <font>
      <sz val="8"/>
      <name val="ＭＳ Ｐゴシック"/>
      <family val="3"/>
    </font>
    <font>
      <b/>
      <sz val="14"/>
      <color indexed="10"/>
      <name val="ＭＳ ゴシック"/>
      <family val="3"/>
    </font>
    <font>
      <b/>
      <sz val="13"/>
      <name val="ＭＳ ゴシック"/>
      <family val="3"/>
    </font>
    <font>
      <b/>
      <sz val="13"/>
      <color indexed="10"/>
      <name val="ＭＳ ゴシック"/>
      <family val="3"/>
    </font>
    <font>
      <sz val="11"/>
      <color indexed="9"/>
      <name val="ＭＳ Ｐ明朝"/>
      <family val="1"/>
    </font>
    <font>
      <sz val="14"/>
      <color indexed="9"/>
      <name val="ＭＳ Ｐ明朝"/>
      <family val="1"/>
    </font>
    <font>
      <sz val="10"/>
      <name val="ＭＳ Ｐゴシック"/>
      <family val="3"/>
    </font>
    <font>
      <sz val="14"/>
      <name val="ＭＳ ゴシック"/>
      <family val="3"/>
    </font>
    <font>
      <b/>
      <u val="double"/>
      <sz val="14"/>
      <name val="ＭＳ ゴシック"/>
      <family val="3"/>
    </font>
    <font>
      <sz val="11"/>
      <name val="ＭＳ 明朝"/>
      <family val="1"/>
    </font>
    <font>
      <b/>
      <sz val="11"/>
      <name val="ＭＳ 明朝"/>
      <family val="1"/>
    </font>
    <font>
      <sz val="11"/>
      <name val="HG創英角ｺﾞｼｯｸUB"/>
      <family val="3"/>
    </font>
    <font>
      <sz val="11"/>
      <color indexed="10"/>
      <name val="ＭＳ 明朝"/>
      <family val="1"/>
    </font>
    <font>
      <u val="double"/>
      <sz val="11"/>
      <color indexed="10"/>
      <name val="ＭＳ 明朝"/>
      <family val="1"/>
    </font>
    <font>
      <sz val="20"/>
      <color indexed="9"/>
      <name val="HG創英角ｺﾞｼｯｸUB"/>
      <family val="3"/>
    </font>
    <font>
      <sz val="9"/>
      <name val="ＭＳ 明朝"/>
      <family val="1"/>
    </font>
    <font>
      <sz val="14"/>
      <color indexed="10"/>
      <name val="HG創英角ｺﾞｼｯｸUB"/>
      <family val="3"/>
    </font>
    <font>
      <sz val="16"/>
      <name val="HG創英角ｺﾞｼｯｸUB"/>
      <family val="3"/>
    </font>
    <font>
      <sz val="18"/>
      <name val="ＭＳ Ｐゴシック"/>
      <family val="3"/>
    </font>
    <font>
      <sz val="22"/>
      <color indexed="9"/>
      <name val="HG創英角ｺﾞｼｯｸUB"/>
      <family val="3"/>
    </font>
    <font>
      <sz val="9"/>
      <name val="HGP創英角ｺﾞｼｯｸUB"/>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medium"/>
      <right style="thin"/>
      <top style="thin"/>
      <bottom style="thin"/>
    </border>
    <border>
      <left style="thin"/>
      <right>
        <color indexed="63"/>
      </right>
      <top style="thin"/>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style="thin"/>
      <right style="thin"/>
      <top>
        <color indexed="63"/>
      </top>
      <bottom style="thin"/>
    </border>
    <border>
      <left style="thin"/>
      <right style="thin"/>
      <top style="thin"/>
      <bottom style="dashed"/>
    </border>
    <border>
      <left style="medium"/>
      <right style="thin"/>
      <top style="medium"/>
      <bottom style="medium"/>
    </border>
    <border>
      <left style="thin"/>
      <right style="thin"/>
      <top style="medium"/>
      <bottom style="dashed"/>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dotted"/>
    </border>
    <border>
      <left>
        <color indexed="63"/>
      </left>
      <right style="medium"/>
      <top style="thin"/>
      <bottom style="dotted"/>
    </border>
    <border>
      <left style="thin"/>
      <right style="thin"/>
      <top style="dotted"/>
      <bottom style="dotted"/>
    </border>
    <border>
      <left>
        <color indexed="63"/>
      </left>
      <right style="medium"/>
      <top style="dotted"/>
      <bottom style="dotted"/>
    </border>
    <border>
      <left style="thin"/>
      <right style="thin"/>
      <top style="dotted"/>
      <bottom style="thin"/>
    </border>
    <border>
      <left>
        <color indexed="63"/>
      </left>
      <right style="medium"/>
      <top style="dotted"/>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tted"/>
    </border>
    <border>
      <left style="thin"/>
      <right>
        <color indexed="63"/>
      </right>
      <top>
        <color indexed="63"/>
      </top>
      <bottom>
        <color indexed="63"/>
      </bottom>
    </border>
    <border>
      <left style="thin"/>
      <right style="thin"/>
      <top style="medium"/>
      <bottom style="thin"/>
    </border>
    <border>
      <left style="thin"/>
      <right style="thin"/>
      <top>
        <color indexed="63"/>
      </top>
      <bottom style="dashed"/>
    </border>
    <border>
      <left style="thin"/>
      <right style="thin"/>
      <top style="thin"/>
      <bottom style="medium"/>
    </border>
    <border>
      <left style="medium"/>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medium"/>
    </border>
    <border>
      <left style="thin"/>
      <right>
        <color indexed="63"/>
      </right>
      <top style="thin"/>
      <bottom style="medium"/>
    </border>
    <border>
      <left style="medium"/>
      <right>
        <color indexed="63"/>
      </right>
      <top style="medium"/>
      <bottom>
        <color indexed="63"/>
      </bottom>
    </border>
    <border>
      <left style="thin"/>
      <right style="thin"/>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thin"/>
      <right style="thin"/>
      <top style="medium"/>
      <bottom>
        <color indexed="63"/>
      </bottom>
    </border>
    <border>
      <left style="medium"/>
      <right>
        <color indexed="63"/>
      </right>
      <top style="thin"/>
      <bottom>
        <color indexed="63"/>
      </bottom>
    </border>
    <border>
      <left style="medium"/>
      <right style="thin"/>
      <top style="thin"/>
      <bottom style="dashed"/>
    </border>
    <border>
      <left style="thin"/>
      <right style="medium"/>
      <top>
        <color indexed="63"/>
      </top>
      <bottom style="dashed"/>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medium"/>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dashed"/>
      <bottom style="dashed"/>
    </border>
    <border>
      <left>
        <color indexed="63"/>
      </left>
      <right style="medium"/>
      <top style="thin"/>
      <bottom style="thin"/>
    </border>
    <border>
      <left style="dotted"/>
      <right>
        <color indexed="63"/>
      </right>
      <top style="dotted"/>
      <bottom style="dotted"/>
    </border>
    <border>
      <left>
        <color indexed="63"/>
      </left>
      <right style="dotted"/>
      <top style="dotted"/>
      <bottom style="dotted"/>
    </border>
    <border>
      <left style="medium"/>
      <right style="thin"/>
      <top style="thin"/>
      <bottom>
        <color indexed="63"/>
      </bottom>
    </border>
    <border>
      <left style="thin"/>
      <right style="thin"/>
      <top style="medium"/>
      <bottom style="double"/>
    </border>
    <border>
      <left style="medium"/>
      <right style="thin"/>
      <top style="medium"/>
      <bottom style="double"/>
    </border>
    <border>
      <left style="thin"/>
      <right style="medium"/>
      <top style="medium"/>
      <bottom style="double"/>
    </border>
    <border>
      <left style="medium"/>
      <right style="thin"/>
      <top style="medium"/>
      <bottom style="thin"/>
    </border>
    <border>
      <left style="medium"/>
      <right style="thin"/>
      <top>
        <color indexed="63"/>
      </top>
      <bottom style="dashed"/>
    </border>
    <border>
      <left style="thin"/>
      <right style="medium"/>
      <top style="medium"/>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0" borderId="4" applyNumberFormat="0" applyAlignment="0" applyProtection="0"/>
    <xf numFmtId="0" fontId="18" fillId="0" borderId="0" applyNumberFormat="0" applyFill="0" applyBorder="0" applyAlignment="0" applyProtection="0"/>
    <xf numFmtId="0" fontId="78" fillId="31" borderId="0" applyNumberFormat="0" applyBorder="0" applyAlignment="0" applyProtection="0"/>
  </cellStyleXfs>
  <cellXfs count="56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2" fillId="32" borderId="0" xfId="0" applyFont="1" applyFill="1" applyBorder="1" applyAlignment="1">
      <alignment vertical="center"/>
    </xf>
    <xf numFmtId="0" fontId="2" fillId="32" borderId="0" xfId="0" applyFont="1" applyFill="1" applyBorder="1" applyAlignment="1">
      <alignment vertical="center"/>
    </xf>
    <xf numFmtId="0" fontId="2" fillId="32" borderId="0" xfId="0" applyFont="1" applyFill="1" applyAlignment="1">
      <alignment vertical="center"/>
    </xf>
    <xf numFmtId="0" fontId="3" fillId="32" borderId="0" xfId="0" applyFont="1" applyFill="1" applyAlignment="1">
      <alignment vertical="center"/>
    </xf>
    <xf numFmtId="0" fontId="2" fillId="32" borderId="0" xfId="0" applyFont="1" applyFill="1" applyAlignment="1">
      <alignment horizontal="center" vertical="center"/>
    </xf>
    <xf numFmtId="0" fontId="2" fillId="32" borderId="0" xfId="0" applyFont="1" applyFill="1" applyAlignment="1">
      <alignment vertical="center"/>
    </xf>
    <xf numFmtId="0" fontId="2" fillId="3" borderId="19" xfId="0" applyFont="1" applyFill="1" applyBorder="1" applyAlignment="1">
      <alignment vertical="center"/>
    </xf>
    <xf numFmtId="0" fontId="2" fillId="4" borderId="19"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2" fillId="3" borderId="20" xfId="0" applyFont="1" applyFill="1" applyBorder="1" applyAlignment="1" applyProtection="1">
      <alignment horizontal="right" vertical="center"/>
      <protection locked="0"/>
    </xf>
    <xf numFmtId="0" fontId="2" fillId="4" borderId="21" xfId="0" applyFont="1" applyFill="1" applyBorder="1" applyAlignment="1" applyProtection="1">
      <alignment horizontal="right" vertical="center"/>
      <protection locked="0"/>
    </xf>
    <xf numFmtId="0" fontId="2" fillId="4" borderId="22" xfId="0" applyFont="1" applyFill="1" applyBorder="1" applyAlignment="1" applyProtection="1">
      <alignment horizontal="right" vertical="center"/>
      <protection locked="0"/>
    </xf>
    <xf numFmtId="0" fontId="2" fillId="4" borderId="23" xfId="0" applyFont="1" applyFill="1" applyBorder="1" applyAlignment="1" applyProtection="1">
      <alignment horizontal="right" vertical="center"/>
      <protection locked="0"/>
    </xf>
    <xf numFmtId="0" fontId="2" fillId="4" borderId="24"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4" borderId="13" xfId="0" applyFont="1" applyFill="1" applyBorder="1" applyAlignment="1" applyProtection="1">
      <alignment horizontal="right" vertical="center"/>
      <protection locked="0"/>
    </xf>
    <xf numFmtId="0" fontId="2" fillId="4" borderId="15" xfId="0" applyFont="1" applyFill="1" applyBorder="1" applyAlignment="1" applyProtection="1">
      <alignment horizontal="right" vertical="center"/>
      <protection locked="0"/>
    </xf>
    <xf numFmtId="0" fontId="4" fillId="3" borderId="10"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2" fillId="33" borderId="0" xfId="0" applyFont="1" applyFill="1" applyAlignment="1" applyProtection="1">
      <alignment vertical="center"/>
      <protection/>
    </xf>
    <xf numFmtId="0" fontId="0" fillId="33" borderId="0" xfId="0" applyFill="1" applyAlignment="1">
      <alignment vertical="center"/>
    </xf>
    <xf numFmtId="0" fontId="2" fillId="4" borderId="17" xfId="0" applyFont="1" applyFill="1" applyBorder="1" applyAlignment="1" applyProtection="1">
      <alignment horizontal="right" vertical="center"/>
      <protection locked="0"/>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6" fillId="0" borderId="0" xfId="0" applyFont="1" applyFill="1" applyAlignment="1">
      <alignment vertical="center"/>
    </xf>
    <xf numFmtId="0" fontId="6" fillId="0" borderId="0" xfId="0" applyFont="1" applyBorder="1" applyAlignment="1">
      <alignment horizontal="center" vertical="center" wrapText="1"/>
    </xf>
    <xf numFmtId="0" fontId="6" fillId="32" borderId="0" xfId="0" applyFont="1" applyFill="1" applyBorder="1" applyAlignment="1">
      <alignment vertical="center"/>
    </xf>
    <xf numFmtId="0" fontId="6" fillId="32" borderId="0" xfId="0" applyFont="1" applyFill="1" applyBorder="1" applyAlignment="1">
      <alignment horizontal="center" vertical="center"/>
    </xf>
    <xf numFmtId="0" fontId="6" fillId="32" borderId="25" xfId="0" applyFont="1" applyFill="1" applyBorder="1" applyAlignment="1">
      <alignment vertical="center"/>
    </xf>
    <xf numFmtId="0" fontId="0" fillId="32" borderId="26" xfId="0" applyFont="1" applyFill="1" applyBorder="1" applyAlignment="1">
      <alignment horizontal="left" vertical="center"/>
    </xf>
    <xf numFmtId="0" fontId="6" fillId="32" borderId="27" xfId="0" applyFont="1" applyFill="1" applyBorder="1" applyAlignment="1">
      <alignment vertical="center"/>
    </xf>
    <xf numFmtId="0" fontId="6" fillId="32" borderId="27" xfId="0" applyFont="1" applyFill="1" applyBorder="1" applyAlignment="1">
      <alignment horizontal="left" vertical="center"/>
    </xf>
    <xf numFmtId="0" fontId="6" fillId="32" borderId="27" xfId="0" applyFont="1" applyFill="1" applyBorder="1" applyAlignment="1">
      <alignment horizontal="center" vertical="center"/>
    </xf>
    <xf numFmtId="0" fontId="6" fillId="32" borderId="28" xfId="0" applyFont="1" applyFill="1" applyBorder="1" applyAlignment="1">
      <alignment vertical="center"/>
    </xf>
    <xf numFmtId="0" fontId="6" fillId="32" borderId="12" xfId="0" applyFont="1" applyFill="1" applyBorder="1" applyAlignment="1">
      <alignment vertical="center"/>
    </xf>
    <xf numFmtId="0" fontId="6" fillId="32" borderId="10" xfId="0" applyFont="1" applyFill="1" applyBorder="1" applyAlignment="1">
      <alignment horizontal="center" vertical="center"/>
    </xf>
    <xf numFmtId="0" fontId="6" fillId="32" borderId="0" xfId="0" applyFont="1" applyFill="1" applyAlignment="1">
      <alignment vertical="center"/>
    </xf>
    <xf numFmtId="0" fontId="6" fillId="32" borderId="0" xfId="0" applyFont="1" applyFill="1" applyBorder="1" applyAlignment="1">
      <alignment horizontal="center" vertical="top"/>
    </xf>
    <xf numFmtId="0" fontId="6" fillId="32" borderId="0" xfId="0" applyFont="1" applyFill="1" applyBorder="1" applyAlignment="1">
      <alignment horizontal="left" vertical="center"/>
    </xf>
    <xf numFmtId="0" fontId="6" fillId="32" borderId="0" xfId="0" applyFont="1" applyFill="1" applyBorder="1" applyAlignment="1">
      <alignment horizontal="right" vertical="center"/>
    </xf>
    <xf numFmtId="0" fontId="6" fillId="32" borderId="29"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1" xfId="0" applyFont="1" applyFill="1" applyBorder="1" applyAlignment="1">
      <alignment horizontal="center" vertical="center"/>
    </xf>
    <xf numFmtId="0" fontId="6" fillId="32" borderId="32" xfId="0" applyFont="1" applyFill="1" applyBorder="1" applyAlignment="1">
      <alignment horizontal="center" vertical="center"/>
    </xf>
    <xf numFmtId="0" fontId="6" fillId="32" borderId="33" xfId="0" applyFont="1" applyFill="1" applyBorder="1" applyAlignment="1">
      <alignment horizontal="center" vertical="center"/>
    </xf>
    <xf numFmtId="0" fontId="12" fillId="32" borderId="29" xfId="0" applyFont="1" applyFill="1" applyBorder="1" applyAlignment="1">
      <alignment horizontal="right" vertical="center"/>
    </xf>
    <xf numFmtId="0" fontId="6" fillId="32" borderId="34" xfId="0" applyFont="1" applyFill="1" applyBorder="1" applyAlignment="1">
      <alignment horizontal="center" vertical="center"/>
    </xf>
    <xf numFmtId="0" fontId="12" fillId="32" borderId="11" xfId="0" applyFont="1" applyFill="1" applyBorder="1" applyAlignment="1">
      <alignment horizontal="right" vertical="center"/>
    </xf>
    <xf numFmtId="0" fontId="6" fillId="32" borderId="35" xfId="0" applyFont="1" applyFill="1" applyBorder="1" applyAlignment="1">
      <alignment horizontal="center" vertical="center"/>
    </xf>
    <xf numFmtId="0" fontId="6" fillId="32" borderId="36" xfId="0" applyFont="1" applyFill="1" applyBorder="1" applyAlignment="1">
      <alignment vertical="center"/>
    </xf>
    <xf numFmtId="0" fontId="6" fillId="32" borderId="21" xfId="0" applyFont="1" applyFill="1" applyBorder="1" applyAlignment="1">
      <alignment horizontal="right" vertical="center"/>
    </xf>
    <xf numFmtId="0" fontId="6" fillId="32" borderId="13" xfId="0" applyFont="1" applyFill="1" applyBorder="1" applyAlignment="1">
      <alignment horizontal="center" vertical="center"/>
    </xf>
    <xf numFmtId="0" fontId="6" fillId="32" borderId="13" xfId="0" applyFont="1" applyFill="1" applyBorder="1" applyAlignment="1">
      <alignment horizontal="right" vertical="center"/>
    </xf>
    <xf numFmtId="0" fontId="6" fillId="32" borderId="37" xfId="0" applyFont="1" applyFill="1" applyBorder="1" applyAlignment="1">
      <alignment horizontal="center" vertical="center"/>
    </xf>
    <xf numFmtId="0" fontId="6" fillId="32" borderId="38" xfId="0" applyFont="1" applyFill="1" applyBorder="1" applyAlignment="1">
      <alignment vertical="center"/>
    </xf>
    <xf numFmtId="0" fontId="6" fillId="32" borderId="22" xfId="0" applyFont="1" applyFill="1" applyBorder="1" applyAlignment="1">
      <alignment horizontal="right" vertical="center"/>
    </xf>
    <xf numFmtId="0" fontId="6" fillId="32" borderId="15" xfId="0" applyFont="1" applyFill="1" applyBorder="1" applyAlignment="1">
      <alignment horizontal="center" vertical="center"/>
    </xf>
    <xf numFmtId="0" fontId="6" fillId="32" borderId="15" xfId="0" applyFont="1" applyFill="1" applyBorder="1" applyAlignment="1">
      <alignment horizontal="right" vertical="center"/>
    </xf>
    <xf numFmtId="0" fontId="6" fillId="32" borderId="39" xfId="0" applyFont="1" applyFill="1" applyBorder="1" applyAlignment="1">
      <alignment horizontal="center" vertical="center"/>
    </xf>
    <xf numFmtId="0" fontId="6" fillId="32" borderId="40" xfId="0" applyFont="1" applyFill="1" applyBorder="1" applyAlignment="1">
      <alignment vertical="center"/>
    </xf>
    <xf numFmtId="0" fontId="6" fillId="32" borderId="24" xfId="0" applyFont="1" applyFill="1" applyBorder="1" applyAlignment="1">
      <alignment horizontal="right" vertical="center"/>
    </xf>
    <xf numFmtId="0" fontId="6" fillId="32" borderId="17" xfId="0" applyFont="1" applyFill="1" applyBorder="1" applyAlignment="1">
      <alignment horizontal="center" vertical="center"/>
    </xf>
    <xf numFmtId="0" fontId="6" fillId="32" borderId="17" xfId="0" applyFont="1" applyFill="1" applyBorder="1" applyAlignment="1">
      <alignment horizontal="right" vertical="center"/>
    </xf>
    <xf numFmtId="0" fontId="6" fillId="32" borderId="41" xfId="0" applyFont="1" applyFill="1" applyBorder="1" applyAlignment="1">
      <alignment horizontal="center" vertical="center"/>
    </xf>
    <xf numFmtId="0" fontId="6" fillId="32" borderId="11" xfId="0" applyFont="1" applyFill="1" applyBorder="1" applyAlignment="1">
      <alignment horizontal="center" vertical="center"/>
    </xf>
    <xf numFmtId="0" fontId="6" fillId="32" borderId="11" xfId="0" applyFont="1" applyFill="1" applyBorder="1" applyAlignment="1">
      <alignment horizontal="right" vertical="center"/>
    </xf>
    <xf numFmtId="0" fontId="6" fillId="32" borderId="27" xfId="0" applyFont="1" applyFill="1" applyBorder="1" applyAlignment="1">
      <alignment horizontal="right" vertical="center"/>
    </xf>
    <xf numFmtId="0" fontId="6" fillId="32" borderId="42" xfId="0" applyFont="1" applyFill="1" applyBorder="1" applyAlignment="1">
      <alignment vertical="center"/>
    </xf>
    <xf numFmtId="0" fontId="6" fillId="32" borderId="43" xfId="0" applyFont="1" applyFill="1" applyBorder="1" applyAlignment="1">
      <alignment vertical="center"/>
    </xf>
    <xf numFmtId="0" fontId="14" fillId="32" borderId="0" xfId="0" applyFont="1" applyFill="1" applyBorder="1" applyAlignment="1">
      <alignment horizontal="right" vertical="center"/>
    </xf>
    <xf numFmtId="0" fontId="6" fillId="32" borderId="0" xfId="0" applyFont="1" applyFill="1" applyBorder="1" applyAlignment="1">
      <alignment vertical="center"/>
    </xf>
    <xf numFmtId="0" fontId="14" fillId="32" borderId="26" xfId="0" applyFont="1" applyFill="1" applyBorder="1" applyAlignment="1">
      <alignment horizontal="right" vertical="center"/>
    </xf>
    <xf numFmtId="0" fontId="6" fillId="32" borderId="0" xfId="0" applyFont="1" applyFill="1" applyAlignment="1">
      <alignment horizontal="center" vertical="center"/>
    </xf>
    <xf numFmtId="0" fontId="6" fillId="32" borderId="44" xfId="0" applyFont="1" applyFill="1" applyBorder="1" applyAlignment="1">
      <alignment vertical="center"/>
    </xf>
    <xf numFmtId="0" fontId="6" fillId="32" borderId="45" xfId="0" applyFont="1" applyFill="1" applyBorder="1" applyAlignment="1">
      <alignment horizontal="right" vertical="center"/>
    </xf>
    <xf numFmtId="0" fontId="6" fillId="32" borderId="45" xfId="0" applyFont="1" applyFill="1" applyBorder="1" applyAlignment="1">
      <alignment vertical="center"/>
    </xf>
    <xf numFmtId="0" fontId="6" fillId="32" borderId="46" xfId="0" applyFont="1" applyFill="1" applyBorder="1" applyAlignment="1">
      <alignment vertical="center"/>
    </xf>
    <xf numFmtId="0" fontId="6" fillId="32" borderId="47" xfId="0" applyFont="1" applyFill="1" applyBorder="1" applyAlignment="1">
      <alignment horizontal="center" vertical="center"/>
    </xf>
    <xf numFmtId="0" fontId="6" fillId="32" borderId="21" xfId="0" applyFont="1" applyFill="1" applyBorder="1" applyAlignment="1">
      <alignment vertical="center"/>
    </xf>
    <xf numFmtId="0" fontId="6" fillId="32" borderId="48" xfId="0" applyFont="1" applyFill="1" applyBorder="1" applyAlignment="1">
      <alignment vertical="top"/>
    </xf>
    <xf numFmtId="0" fontId="7" fillId="32" borderId="41" xfId="0" applyFont="1" applyFill="1" applyBorder="1" applyAlignment="1">
      <alignment vertical="center" shrinkToFit="1"/>
    </xf>
    <xf numFmtId="0" fontId="6" fillId="32" borderId="29" xfId="0" applyFont="1" applyFill="1" applyBorder="1" applyAlignment="1">
      <alignment vertical="top"/>
    </xf>
    <xf numFmtId="0" fontId="6" fillId="32" borderId="49" xfId="0" applyFont="1" applyFill="1" applyBorder="1" applyAlignment="1">
      <alignment horizontal="center" vertical="center"/>
    </xf>
    <xf numFmtId="0" fontId="6" fillId="32" borderId="50" xfId="0" applyFont="1" applyFill="1" applyBorder="1" applyAlignment="1">
      <alignment horizontal="center" vertical="center"/>
    </xf>
    <xf numFmtId="0" fontId="14" fillId="32" borderId="10" xfId="0" applyFont="1" applyFill="1" applyBorder="1" applyAlignment="1">
      <alignment horizontal="right" vertical="center"/>
    </xf>
    <xf numFmtId="0" fontId="14" fillId="32" borderId="51" xfId="0" applyFont="1" applyFill="1" applyBorder="1" applyAlignment="1">
      <alignment horizontal="right" vertical="center"/>
    </xf>
    <xf numFmtId="0" fontId="0" fillId="32" borderId="52" xfId="0" applyFont="1" applyFill="1" applyBorder="1" applyAlignment="1">
      <alignment horizontal="center" vertical="center"/>
    </xf>
    <xf numFmtId="0" fontId="0" fillId="32" borderId="34" xfId="0" applyFont="1" applyFill="1" applyBorder="1" applyAlignment="1">
      <alignment horizontal="center" vertical="center"/>
    </xf>
    <xf numFmtId="0" fontId="6" fillId="32" borderId="34" xfId="0" applyFont="1" applyFill="1" applyBorder="1" applyAlignment="1">
      <alignment horizontal="left" vertical="center"/>
    </xf>
    <xf numFmtId="0" fontId="6" fillId="0" borderId="0" xfId="0" applyFont="1" applyFill="1" applyAlignment="1">
      <alignment horizontal="center" vertical="center"/>
    </xf>
    <xf numFmtId="0" fontId="5" fillId="32" borderId="0" xfId="0" applyFont="1" applyFill="1" applyAlignment="1">
      <alignment horizontal="center" vertical="center"/>
    </xf>
    <xf numFmtId="0" fontId="10" fillId="32" borderId="0" xfId="0" applyFont="1" applyFill="1" applyBorder="1" applyAlignment="1">
      <alignment vertical="center"/>
    </xf>
    <xf numFmtId="0" fontId="10" fillId="32" borderId="53" xfId="0" applyFont="1" applyFill="1" applyBorder="1" applyAlignment="1">
      <alignment horizontal="left" vertical="center" indent="1"/>
    </xf>
    <xf numFmtId="0" fontId="6" fillId="32" borderId="53" xfId="0" applyFont="1" applyFill="1" applyBorder="1" applyAlignment="1">
      <alignment horizontal="left" vertical="center" indent="1"/>
    </xf>
    <xf numFmtId="0" fontId="6" fillId="32" borderId="11" xfId="0" applyFont="1" applyFill="1" applyBorder="1" applyAlignment="1">
      <alignment vertical="center"/>
    </xf>
    <xf numFmtId="0" fontId="6" fillId="32" borderId="0" xfId="0" applyFont="1" applyFill="1" applyAlignment="1">
      <alignment vertical="center"/>
    </xf>
    <xf numFmtId="0" fontId="21" fillId="32" borderId="0" xfId="0" applyFont="1" applyFill="1" applyBorder="1" applyAlignment="1">
      <alignment vertical="center" shrinkToFit="1"/>
    </xf>
    <xf numFmtId="0" fontId="21" fillId="32" borderId="0" xfId="0" applyFont="1" applyFill="1" applyBorder="1" applyAlignment="1">
      <alignment horizontal="left" vertical="center" indent="1" shrinkToFit="1"/>
    </xf>
    <xf numFmtId="0" fontId="11" fillId="32" borderId="11" xfId="0" applyFont="1" applyFill="1" applyBorder="1" applyAlignment="1">
      <alignment vertical="center"/>
    </xf>
    <xf numFmtId="0" fontId="11" fillId="32" borderId="0" xfId="0" applyFont="1" applyFill="1" applyBorder="1" applyAlignment="1">
      <alignment vertical="center"/>
    </xf>
    <xf numFmtId="0" fontId="6" fillId="32" borderId="54" xfId="0" applyFont="1" applyFill="1" applyBorder="1" applyAlignment="1">
      <alignment vertical="center"/>
    </xf>
    <xf numFmtId="0" fontId="11" fillId="32" borderId="30" xfId="0" applyFont="1" applyFill="1" applyBorder="1" applyAlignment="1">
      <alignment vertical="center" shrinkToFit="1"/>
    </xf>
    <xf numFmtId="0" fontId="6" fillId="32" borderId="30" xfId="0" applyFont="1" applyFill="1" applyBorder="1" applyAlignment="1">
      <alignment vertical="center"/>
    </xf>
    <xf numFmtId="0" fontId="11" fillId="32" borderId="55" xfId="0" applyFont="1" applyFill="1" applyBorder="1" applyAlignment="1">
      <alignment vertical="center" shrinkToFit="1"/>
    </xf>
    <xf numFmtId="0" fontId="6" fillId="32" borderId="19" xfId="0" applyFont="1" applyFill="1" applyBorder="1" applyAlignment="1">
      <alignment vertical="center"/>
    </xf>
    <xf numFmtId="0" fontId="11" fillId="32" borderId="10" xfId="0" applyFont="1" applyFill="1" applyBorder="1" applyAlignment="1">
      <alignment vertical="center" shrinkToFit="1"/>
    </xf>
    <xf numFmtId="0" fontId="6" fillId="32" borderId="10" xfId="0" applyFont="1" applyFill="1" applyBorder="1" applyAlignment="1">
      <alignment vertical="center"/>
    </xf>
    <xf numFmtId="0" fontId="11" fillId="32" borderId="56" xfId="0" applyFont="1" applyFill="1" applyBorder="1" applyAlignment="1">
      <alignment vertical="center" shrinkToFit="1"/>
    </xf>
    <xf numFmtId="0" fontId="6" fillId="32" borderId="51" xfId="0" applyFont="1" applyFill="1" applyBorder="1" applyAlignment="1">
      <alignment vertical="center"/>
    </xf>
    <xf numFmtId="0" fontId="11" fillId="32" borderId="51" xfId="0" applyFont="1" applyFill="1" applyBorder="1" applyAlignment="1">
      <alignment vertical="center" shrinkToFit="1"/>
    </xf>
    <xf numFmtId="0" fontId="12" fillId="32" borderId="0" xfId="0" applyFont="1" applyFill="1" applyAlignment="1">
      <alignment horizontal="center" vertical="center"/>
    </xf>
    <xf numFmtId="0" fontId="12" fillId="32" borderId="0" xfId="0" applyFont="1" applyFill="1" applyAlignment="1">
      <alignment vertical="center"/>
    </xf>
    <xf numFmtId="0" fontId="12" fillId="32" borderId="0" xfId="0" applyFont="1" applyFill="1" applyAlignment="1">
      <alignment horizontal="left" vertical="center"/>
    </xf>
    <xf numFmtId="0" fontId="12" fillId="32" borderId="0" xfId="0" applyFont="1" applyFill="1" applyAlignment="1">
      <alignment horizontal="centerContinuous" vertical="center"/>
    </xf>
    <xf numFmtId="0" fontId="9" fillId="32" borderId="0" xfId="0" applyFont="1" applyFill="1" applyAlignment="1">
      <alignment horizontal="centerContinuous" vertical="center"/>
    </xf>
    <xf numFmtId="0" fontId="12" fillId="32" borderId="0" xfId="0" applyFont="1" applyFill="1" applyBorder="1" applyAlignment="1">
      <alignment vertical="center"/>
    </xf>
    <xf numFmtId="0" fontId="12" fillId="32" borderId="0" xfId="0" applyFont="1" applyFill="1" applyAlignment="1">
      <alignment vertical="center"/>
    </xf>
    <xf numFmtId="0" fontId="12" fillId="32" borderId="0" xfId="0" applyFont="1" applyFill="1" applyBorder="1" applyAlignment="1">
      <alignment horizontal="center" vertical="center"/>
    </xf>
    <xf numFmtId="0" fontId="12" fillId="32" borderId="34" xfId="0" applyFont="1" applyFill="1" applyBorder="1" applyAlignment="1">
      <alignment vertical="center" shrinkToFit="1"/>
    </xf>
    <xf numFmtId="0" fontId="12" fillId="32" borderId="11" xfId="0" applyFont="1" applyFill="1" applyBorder="1" applyAlignment="1">
      <alignment vertical="center" shrinkToFit="1"/>
    </xf>
    <xf numFmtId="0" fontId="6" fillId="32" borderId="48" xfId="0" applyFont="1" applyFill="1" applyBorder="1" applyAlignment="1">
      <alignment horizontal="center" vertical="center" wrapText="1"/>
    </xf>
    <xf numFmtId="0" fontId="6" fillId="32" borderId="48" xfId="0" applyFont="1" applyFill="1" applyBorder="1" applyAlignment="1">
      <alignment horizontal="center" vertical="center"/>
    </xf>
    <xf numFmtId="0" fontId="3" fillId="32" borderId="57" xfId="0" applyFont="1" applyFill="1" applyBorder="1" applyAlignment="1">
      <alignment horizontal="centerContinuous" vertical="center"/>
    </xf>
    <xf numFmtId="0" fontId="0" fillId="32" borderId="53" xfId="0" applyFill="1" applyBorder="1" applyAlignment="1">
      <alignment horizontal="centerContinuous" vertical="center"/>
    </xf>
    <xf numFmtId="0" fontId="0" fillId="32" borderId="58" xfId="0" applyFill="1" applyBorder="1" applyAlignment="1">
      <alignment horizontal="centerContinuous" vertical="center"/>
    </xf>
    <xf numFmtId="0" fontId="0" fillId="32" borderId="0" xfId="0" applyFill="1" applyAlignment="1">
      <alignment vertical="center"/>
    </xf>
    <xf numFmtId="0" fontId="0" fillId="32" borderId="48" xfId="0" applyFill="1" applyBorder="1" applyAlignment="1">
      <alignment vertical="center"/>
    </xf>
    <xf numFmtId="0" fontId="0" fillId="32" borderId="0" xfId="0" applyFill="1" applyBorder="1" applyAlignment="1">
      <alignment vertical="center"/>
    </xf>
    <xf numFmtId="0" fontId="0" fillId="32" borderId="59" xfId="0" applyFill="1" applyBorder="1" applyAlignment="1">
      <alignment vertical="center"/>
    </xf>
    <xf numFmtId="0" fontId="22" fillId="32" borderId="48" xfId="0" applyFont="1" applyFill="1" applyBorder="1" applyAlignment="1">
      <alignment horizontal="centerContinuous" vertical="center"/>
    </xf>
    <xf numFmtId="0" fontId="0" fillId="32" borderId="59" xfId="0" applyFill="1" applyBorder="1" applyAlignment="1">
      <alignment horizontal="centerContinuous" vertical="center"/>
    </xf>
    <xf numFmtId="0" fontId="22" fillId="32" borderId="48" xfId="0" applyFont="1" applyFill="1" applyBorder="1" applyAlignment="1">
      <alignment vertical="center"/>
    </xf>
    <xf numFmtId="0" fontId="22" fillId="32" borderId="48" xfId="0" applyFont="1" applyFill="1" applyBorder="1" applyAlignment="1">
      <alignment horizontal="right" vertical="center"/>
    </xf>
    <xf numFmtId="0" fontId="22" fillId="32" borderId="0" xfId="0" applyFont="1" applyFill="1" applyBorder="1" applyAlignment="1">
      <alignment vertical="center"/>
    </xf>
    <xf numFmtId="0" fontId="22" fillId="32" borderId="0" xfId="0" applyFont="1" applyFill="1" applyBorder="1" applyAlignment="1">
      <alignment horizontal="centerContinuous" vertical="center"/>
    </xf>
    <xf numFmtId="0" fontId="6" fillId="32" borderId="34" xfId="0" applyFont="1" applyFill="1" applyBorder="1" applyAlignment="1">
      <alignment vertical="center"/>
    </xf>
    <xf numFmtId="0" fontId="6" fillId="32" borderId="60" xfId="0" applyFont="1" applyFill="1" applyBorder="1" applyAlignment="1">
      <alignment vertical="center"/>
    </xf>
    <xf numFmtId="0" fontId="6" fillId="32" borderId="48" xfId="0" applyFont="1" applyFill="1" applyBorder="1" applyAlignment="1">
      <alignment vertical="center"/>
    </xf>
    <xf numFmtId="0" fontId="10" fillId="32" borderId="0" xfId="0" applyFont="1" applyFill="1" applyBorder="1" applyAlignment="1">
      <alignment horizontal="left" vertical="center" wrapText="1"/>
    </xf>
    <xf numFmtId="0" fontId="10" fillId="32" borderId="59" xfId="0" applyFont="1" applyFill="1" applyBorder="1" applyAlignment="1">
      <alignment horizontal="left" vertical="center" wrapText="1"/>
    </xf>
    <xf numFmtId="0" fontId="6" fillId="32" borderId="59" xfId="0" applyFont="1" applyFill="1" applyBorder="1" applyAlignment="1">
      <alignment vertical="center"/>
    </xf>
    <xf numFmtId="0" fontId="0" fillId="32" borderId="20" xfId="0" applyFill="1" applyBorder="1" applyAlignment="1">
      <alignment horizontal="center" vertical="center"/>
    </xf>
    <xf numFmtId="0" fontId="0" fillId="32" borderId="34" xfId="0" applyFill="1" applyBorder="1" applyAlignment="1">
      <alignment horizontal="center" vertical="center"/>
    </xf>
    <xf numFmtId="0" fontId="6" fillId="32" borderId="0" xfId="0" applyFont="1" applyFill="1" applyAlignment="1">
      <alignment horizontal="left" vertical="center" indent="2"/>
    </xf>
    <xf numFmtId="0" fontId="10" fillId="32" borderId="11" xfId="0" applyFont="1" applyFill="1" applyBorder="1" applyAlignment="1">
      <alignment horizontal="left" vertical="center" indent="1"/>
    </xf>
    <xf numFmtId="0" fontId="6" fillId="32" borderId="11" xfId="0" applyFont="1" applyFill="1" applyBorder="1" applyAlignment="1">
      <alignment horizontal="left" vertical="center" indent="1"/>
    </xf>
    <xf numFmtId="0" fontId="11" fillId="32" borderId="34" xfId="0" applyFont="1" applyFill="1" applyBorder="1" applyAlignment="1">
      <alignment horizontal="right" vertical="center"/>
    </xf>
    <xf numFmtId="0" fontId="6" fillId="32" borderId="61" xfId="0" applyFont="1" applyFill="1" applyBorder="1" applyAlignment="1">
      <alignment vertical="center"/>
    </xf>
    <xf numFmtId="0" fontId="27" fillId="32" borderId="62" xfId="0" applyFont="1" applyFill="1" applyBorder="1" applyAlignment="1">
      <alignment vertical="center"/>
    </xf>
    <xf numFmtId="0" fontId="28" fillId="32" borderId="27" xfId="0" applyFont="1" applyFill="1" applyBorder="1" applyAlignment="1">
      <alignment vertical="center" shrinkToFit="1"/>
    </xf>
    <xf numFmtId="0" fontId="27" fillId="32" borderId="27" xfId="0" applyFont="1" applyFill="1" applyBorder="1" applyAlignment="1">
      <alignment vertical="center"/>
    </xf>
    <xf numFmtId="0" fontId="28" fillId="32" borderId="28" xfId="0" applyFont="1" applyFill="1" applyBorder="1" applyAlignment="1">
      <alignment vertical="center" shrinkToFit="1"/>
    </xf>
    <xf numFmtId="0" fontId="6" fillId="32" borderId="43" xfId="0" applyFont="1" applyFill="1" applyBorder="1" applyAlignment="1">
      <alignment horizontal="left" vertical="center"/>
    </xf>
    <xf numFmtId="0" fontId="6" fillId="32" borderId="43" xfId="0" applyFont="1" applyFill="1" applyBorder="1" applyAlignment="1">
      <alignment horizontal="center" vertical="center"/>
    </xf>
    <xf numFmtId="0" fontId="6" fillId="32" borderId="63" xfId="0" applyFont="1" applyFill="1" applyBorder="1" applyAlignment="1">
      <alignment vertical="center"/>
    </xf>
    <xf numFmtId="0" fontId="6" fillId="32" borderId="43" xfId="0" applyFont="1" applyFill="1" applyBorder="1" applyAlignment="1">
      <alignment vertical="center"/>
    </xf>
    <xf numFmtId="0" fontId="0" fillId="32" borderId="0" xfId="0" applyFill="1" applyBorder="1" applyAlignment="1">
      <alignment horizontal="center" vertical="center"/>
    </xf>
    <xf numFmtId="0" fontId="0" fillId="32" borderId="10" xfId="0" applyFill="1" applyBorder="1" applyAlignment="1">
      <alignment horizontal="center" vertical="center"/>
    </xf>
    <xf numFmtId="0" fontId="23" fillId="32" borderId="10" xfId="0" applyFont="1" applyFill="1" applyBorder="1" applyAlignment="1">
      <alignment horizontal="center" vertical="center" shrinkToFit="1"/>
    </xf>
    <xf numFmtId="0" fontId="2" fillId="34" borderId="21"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24" xfId="0" applyFont="1" applyFill="1" applyBorder="1" applyAlignment="1">
      <alignment horizontal="left" vertical="center"/>
    </xf>
    <xf numFmtId="0" fontId="7" fillId="32" borderId="26" xfId="0" applyFont="1" applyFill="1" applyBorder="1" applyAlignment="1">
      <alignment vertical="center" shrinkToFit="1"/>
    </xf>
    <xf numFmtId="0" fontId="12" fillId="32" borderId="54" xfId="0" applyFont="1" applyFill="1" applyBorder="1" applyAlignment="1">
      <alignment horizontal="center" vertical="center"/>
    </xf>
    <xf numFmtId="0" fontId="12" fillId="32" borderId="19" xfId="0" applyFont="1" applyFill="1" applyBorder="1" applyAlignment="1">
      <alignment horizontal="center" vertical="center"/>
    </xf>
    <xf numFmtId="0" fontId="6" fillId="32" borderId="35" xfId="0" applyFont="1" applyFill="1" applyBorder="1" applyAlignment="1">
      <alignment vertical="center"/>
    </xf>
    <xf numFmtId="0" fontId="14" fillId="32" borderId="19" xfId="0" applyFont="1" applyFill="1" applyBorder="1" applyAlignment="1">
      <alignment horizontal="right" vertical="center"/>
    </xf>
    <xf numFmtId="0" fontId="14" fillId="32" borderId="61" xfId="0" applyFont="1" applyFill="1" applyBorder="1" applyAlignment="1">
      <alignment horizontal="right" vertical="center"/>
    </xf>
    <xf numFmtId="0" fontId="22" fillId="32" borderId="0" xfId="0" applyFont="1" applyFill="1" applyBorder="1" applyAlignment="1">
      <alignment horizontal="right" vertical="center"/>
    </xf>
    <xf numFmtId="0" fontId="3" fillId="32" borderId="0" xfId="0" applyFont="1" applyFill="1" applyBorder="1" applyAlignment="1">
      <alignment vertical="center"/>
    </xf>
    <xf numFmtId="0" fontId="2" fillId="33" borderId="0" xfId="0" applyFont="1" applyFill="1" applyAlignment="1" applyProtection="1">
      <alignment horizontal="center" vertical="center"/>
      <protection/>
    </xf>
    <xf numFmtId="56" fontId="29" fillId="32" borderId="10" xfId="0" applyNumberFormat="1" applyFont="1" applyFill="1" applyBorder="1" applyAlignment="1">
      <alignment horizontal="center" vertical="center" shrinkToFit="1"/>
    </xf>
    <xf numFmtId="56" fontId="0" fillId="32" borderId="10" xfId="0" applyNumberFormat="1" applyFill="1" applyBorder="1" applyAlignment="1">
      <alignment horizontal="center" vertical="center" shrinkToFit="1"/>
    </xf>
    <xf numFmtId="0" fontId="3" fillId="32" borderId="0" xfId="0" applyFont="1" applyFill="1" applyAlignment="1">
      <alignment horizontal="center" vertical="center"/>
    </xf>
    <xf numFmtId="0" fontId="24" fillId="32" borderId="0" xfId="0" applyFont="1" applyFill="1" applyAlignment="1">
      <alignment vertical="center"/>
    </xf>
    <xf numFmtId="0" fontId="0" fillId="32" borderId="0" xfId="0" applyFill="1" applyAlignment="1">
      <alignment vertical="center"/>
    </xf>
    <xf numFmtId="0" fontId="34" fillId="33" borderId="0" xfId="0" applyFont="1" applyFill="1" applyBorder="1" applyAlignment="1">
      <alignment vertical="center" wrapText="1"/>
    </xf>
    <xf numFmtId="0" fontId="2" fillId="32" borderId="48" xfId="0" applyFont="1" applyFill="1" applyBorder="1" applyAlignment="1">
      <alignment vertical="center" wrapText="1"/>
    </xf>
    <xf numFmtId="0" fontId="2" fillId="32" borderId="0" xfId="0" applyFont="1" applyFill="1" applyBorder="1" applyAlignment="1">
      <alignment vertical="center" wrapText="1"/>
    </xf>
    <xf numFmtId="0" fontId="2" fillId="32" borderId="0" xfId="0" applyFont="1" applyFill="1" applyAlignment="1">
      <alignment vertical="center" wrapText="1"/>
    </xf>
    <xf numFmtId="0" fontId="2" fillId="0" borderId="20" xfId="0" applyFont="1" applyBorder="1" applyAlignment="1">
      <alignment vertical="center"/>
    </xf>
    <xf numFmtId="0" fontId="34" fillId="32" borderId="0" xfId="0" applyFont="1" applyFill="1" applyBorder="1" applyAlignment="1">
      <alignment vertical="center" wrapText="1"/>
    </xf>
    <xf numFmtId="0" fontId="2" fillId="32" borderId="0" xfId="0" applyFont="1" applyFill="1" applyAlignment="1" applyProtection="1">
      <alignment vertical="center" wrapText="1"/>
      <protection/>
    </xf>
    <xf numFmtId="0" fontId="2" fillId="32" borderId="0" xfId="0" applyFont="1" applyFill="1" applyBorder="1" applyAlignment="1">
      <alignment vertical="top" wrapText="1"/>
    </xf>
    <xf numFmtId="0" fontId="41" fillId="4" borderId="36" xfId="0" applyFont="1" applyFill="1" applyBorder="1" applyAlignment="1" applyProtection="1">
      <alignment vertical="center" shrinkToFit="1"/>
      <protection locked="0"/>
    </xf>
    <xf numFmtId="0" fontId="41" fillId="4" borderId="38" xfId="0" applyFont="1" applyFill="1" applyBorder="1" applyAlignment="1" applyProtection="1">
      <alignment vertical="center" shrinkToFit="1"/>
      <protection locked="0"/>
    </xf>
    <xf numFmtId="0" fontId="41" fillId="4" borderId="64" xfId="0" applyFont="1" applyFill="1" applyBorder="1" applyAlignment="1" applyProtection="1">
      <alignment vertical="center" shrinkToFit="1"/>
      <protection locked="0"/>
    </xf>
    <xf numFmtId="0" fontId="42" fillId="32" borderId="0" xfId="0" applyFont="1" applyFill="1" applyBorder="1" applyAlignment="1">
      <alignment vertical="center"/>
    </xf>
    <xf numFmtId="0" fontId="2" fillId="0" borderId="0" xfId="0" applyFont="1" applyBorder="1" applyAlignment="1">
      <alignment vertical="center"/>
    </xf>
    <xf numFmtId="0" fontId="40"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ill="1" applyBorder="1" applyAlignment="1">
      <alignment vertical="center"/>
    </xf>
    <xf numFmtId="0" fontId="4" fillId="32" borderId="0" xfId="0" applyFont="1" applyFill="1" applyBorder="1" applyAlignment="1" applyProtection="1">
      <alignment vertical="center"/>
      <protection locked="0"/>
    </xf>
    <xf numFmtId="0" fontId="32" fillId="32" borderId="0" xfId="0" applyFont="1" applyFill="1" applyBorder="1" applyAlignment="1">
      <alignment vertical="center"/>
    </xf>
    <xf numFmtId="0" fontId="32" fillId="32" borderId="0" xfId="0" applyFont="1" applyFill="1" applyBorder="1" applyAlignment="1">
      <alignment vertical="center" wrapText="1"/>
    </xf>
    <xf numFmtId="0" fontId="2" fillId="0" borderId="0" xfId="0" applyFont="1" applyFill="1" applyBorder="1" applyAlignment="1">
      <alignment vertical="center"/>
    </xf>
    <xf numFmtId="0" fontId="2" fillId="32" borderId="0" xfId="0" applyFont="1" applyFill="1" applyBorder="1" applyAlignment="1" applyProtection="1">
      <alignment vertical="center"/>
      <protection/>
    </xf>
    <xf numFmtId="0" fontId="3" fillId="32" borderId="0" xfId="0" applyFont="1" applyFill="1" applyBorder="1" applyAlignment="1">
      <alignment vertical="center" wrapText="1"/>
    </xf>
    <xf numFmtId="0" fontId="37" fillId="32" borderId="0" xfId="0" applyFont="1" applyFill="1" applyBorder="1" applyAlignment="1">
      <alignment vertical="center"/>
    </xf>
    <xf numFmtId="0" fontId="2" fillId="32" borderId="0" xfId="0" applyFont="1" applyFill="1" applyBorder="1" applyAlignment="1" applyProtection="1">
      <alignment vertical="center"/>
      <protection locked="0"/>
    </xf>
    <xf numFmtId="0" fontId="6" fillId="32"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37" fillId="32" borderId="0" xfId="0" applyFont="1" applyFill="1" applyBorder="1" applyAlignment="1">
      <alignment vertical="center" shrinkToFit="1"/>
    </xf>
    <xf numFmtId="0" fontId="3" fillId="32" borderId="0" xfId="0" applyFont="1" applyFill="1" applyBorder="1" applyAlignment="1">
      <alignment horizontal="center" vertical="center"/>
    </xf>
    <xf numFmtId="0" fontId="43" fillId="32" borderId="0" xfId="0" applyFont="1" applyFill="1" applyBorder="1" applyAlignment="1">
      <alignment horizontal="left" vertical="center"/>
    </xf>
    <xf numFmtId="0" fontId="0" fillId="32" borderId="10" xfId="0" applyFont="1" applyFill="1" applyBorder="1" applyAlignment="1">
      <alignment horizontal="center" vertical="center"/>
    </xf>
    <xf numFmtId="0" fontId="44" fillId="3" borderId="10" xfId="0" applyFont="1" applyFill="1" applyBorder="1" applyAlignment="1" applyProtection="1">
      <alignment vertical="center"/>
      <protection locked="0"/>
    </xf>
    <xf numFmtId="0" fontId="44" fillId="4" borderId="10" xfId="0" applyFont="1" applyFill="1" applyBorder="1" applyAlignment="1" applyProtection="1">
      <alignment vertical="center"/>
      <protection locked="0"/>
    </xf>
    <xf numFmtId="0" fontId="41" fillId="4" borderId="10" xfId="0" applyFont="1" applyFill="1" applyBorder="1" applyAlignment="1" applyProtection="1">
      <alignment vertical="center"/>
      <protection locked="0"/>
    </xf>
    <xf numFmtId="0" fontId="41" fillId="3" borderId="36" xfId="0" applyFont="1" applyFill="1" applyBorder="1" applyAlignment="1" applyProtection="1">
      <alignment vertical="center" textRotation="255" shrinkToFit="1"/>
      <protection locked="0"/>
    </xf>
    <xf numFmtId="0" fontId="41" fillId="3" borderId="38" xfId="0" applyFont="1" applyFill="1" applyBorder="1" applyAlignment="1" applyProtection="1">
      <alignment vertical="center" textRotation="255" shrinkToFit="1"/>
      <protection locked="0"/>
    </xf>
    <xf numFmtId="0" fontId="41" fillId="3" borderId="40" xfId="0" applyFont="1" applyFill="1" applyBorder="1" applyAlignment="1" applyProtection="1">
      <alignment vertical="center" textRotation="255" shrinkToFit="1"/>
      <protection locked="0"/>
    </xf>
    <xf numFmtId="0" fontId="41" fillId="4" borderId="10" xfId="0" applyFont="1" applyFill="1" applyBorder="1" applyAlignment="1" applyProtection="1">
      <alignment vertical="center" shrinkToFit="1"/>
      <protection locked="0"/>
    </xf>
    <xf numFmtId="0" fontId="2" fillId="34" borderId="15" xfId="0" applyFont="1" applyFill="1" applyBorder="1" applyAlignment="1">
      <alignment horizontal="left" vertical="center"/>
    </xf>
    <xf numFmtId="0" fontId="30" fillId="34" borderId="15" xfId="0" applyFont="1" applyFill="1" applyBorder="1" applyAlignment="1">
      <alignment horizontal="center" vertical="center"/>
    </xf>
    <xf numFmtId="0" fontId="30" fillId="34" borderId="16" xfId="0" applyFont="1" applyFill="1" applyBorder="1" applyAlignment="1">
      <alignment horizontal="center" vertical="center"/>
    </xf>
    <xf numFmtId="0" fontId="3" fillId="0" borderId="0" xfId="0" applyFont="1" applyAlignment="1">
      <alignment horizontal="left" vertical="center"/>
    </xf>
    <xf numFmtId="0" fontId="3" fillId="32" borderId="34" xfId="0" applyFont="1" applyFill="1" applyBorder="1" applyAlignment="1">
      <alignment horizontal="left" vertical="center"/>
    </xf>
    <xf numFmtId="0" fontId="2" fillId="33" borderId="53" xfId="0" applyFont="1" applyFill="1" applyBorder="1" applyAlignment="1">
      <alignment horizontal="left" vertical="center" wrapText="1"/>
    </xf>
    <xf numFmtId="0" fontId="2" fillId="33" borderId="0" xfId="0" applyFont="1" applyFill="1" applyAlignment="1">
      <alignment horizontal="left" vertical="center" wrapText="1"/>
    </xf>
    <xf numFmtId="0" fontId="3" fillId="0" borderId="0" xfId="0" applyFont="1" applyAlignment="1">
      <alignment vertical="center"/>
    </xf>
    <xf numFmtId="0" fontId="0" fillId="0" borderId="0" xfId="0" applyAlignment="1">
      <alignment vertical="center"/>
    </xf>
    <xf numFmtId="0" fontId="0" fillId="0" borderId="59" xfId="0" applyBorder="1" applyAlignment="1">
      <alignment vertical="center"/>
    </xf>
    <xf numFmtId="0" fontId="37" fillId="35" borderId="0" xfId="0" applyFont="1" applyFill="1" applyAlignment="1">
      <alignment horizontal="center" vertical="center" wrapText="1"/>
    </xf>
    <xf numFmtId="0" fontId="2" fillId="34" borderId="17" xfId="0" applyFont="1" applyFill="1" applyBorder="1" applyAlignment="1">
      <alignment horizontal="left" vertical="center"/>
    </xf>
    <xf numFmtId="0" fontId="6" fillId="4" borderId="20" xfId="0"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locked="0"/>
    </xf>
    <xf numFmtId="0" fontId="19" fillId="0" borderId="65" xfId="0" applyFont="1" applyBorder="1" applyAlignment="1">
      <alignment horizontal="left" vertical="top" wrapText="1"/>
    </xf>
    <xf numFmtId="0" fontId="19" fillId="0" borderId="66" xfId="0" applyFont="1" applyBorder="1" applyAlignment="1">
      <alignment horizontal="left" vertical="top" wrapText="1"/>
    </xf>
    <xf numFmtId="0" fontId="19" fillId="0" borderId="67" xfId="0" applyFont="1" applyBorder="1" applyAlignment="1">
      <alignment horizontal="left" vertical="top" wrapText="1"/>
    </xf>
    <xf numFmtId="0" fontId="2" fillId="4" borderId="2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2" fillId="4" borderId="20"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3" borderId="0" xfId="0" applyFont="1" applyFill="1" applyBorder="1" applyAlignment="1">
      <alignment horizontal="left" vertical="center" wrapText="1"/>
    </xf>
    <xf numFmtId="0" fontId="2" fillId="0" borderId="10" xfId="0" applyFont="1" applyBorder="1" applyAlignment="1">
      <alignment horizontal="left" vertical="center"/>
    </xf>
    <xf numFmtId="0" fontId="25" fillId="0" borderId="0" xfId="0" applyFont="1" applyAlignment="1">
      <alignment vertical="center"/>
    </xf>
    <xf numFmtId="0" fontId="2" fillId="33" borderId="23" xfId="0" applyFont="1" applyFill="1" applyBorder="1" applyAlignment="1">
      <alignment horizontal="left" vertical="center"/>
    </xf>
    <xf numFmtId="0" fontId="2" fillId="33" borderId="68" xfId="0" applyFont="1" applyFill="1" applyBorder="1" applyAlignment="1">
      <alignment horizontal="left" vertical="center"/>
    </xf>
    <xf numFmtId="0" fontId="2" fillId="33" borderId="69" xfId="0" applyFont="1" applyFill="1" applyBorder="1" applyAlignment="1">
      <alignment horizontal="left" vertical="center"/>
    </xf>
    <xf numFmtId="0" fontId="2" fillId="32" borderId="24"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2" fillId="33" borderId="2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0" fillId="0" borderId="0" xfId="0" applyBorder="1" applyAlignment="1">
      <alignment vertical="center"/>
    </xf>
    <xf numFmtId="0" fontId="32" fillId="33" borderId="0" xfId="0" applyFont="1" applyFill="1" applyAlignment="1">
      <alignment horizontal="left" vertical="center" wrapText="1"/>
    </xf>
    <xf numFmtId="0" fontId="39" fillId="33" borderId="48" xfId="0" applyFont="1" applyFill="1" applyBorder="1" applyAlignment="1">
      <alignment horizontal="left" vertical="top" wrapText="1"/>
    </xf>
    <xf numFmtId="0" fontId="39" fillId="33" borderId="0" xfId="0" applyFont="1" applyFill="1" applyBorder="1" applyAlignment="1">
      <alignment horizontal="left" vertical="top" wrapText="1"/>
    </xf>
    <xf numFmtId="0" fontId="4" fillId="3" borderId="2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60" xfId="0" applyFont="1" applyBorder="1" applyAlignment="1">
      <alignment horizontal="center" vertical="center"/>
    </xf>
    <xf numFmtId="0" fontId="3" fillId="0" borderId="0" xfId="0" applyFont="1" applyBorder="1" applyAlignment="1">
      <alignment vertical="center"/>
    </xf>
    <xf numFmtId="0" fontId="37" fillId="35" borderId="26" xfId="0" applyFont="1" applyFill="1" applyBorder="1" applyAlignment="1">
      <alignment horizontal="center" vertical="center"/>
    </xf>
    <xf numFmtId="0" fontId="37" fillId="35" borderId="66" xfId="0" applyFont="1" applyFill="1" applyBorder="1" applyAlignment="1">
      <alignment horizontal="center" vertical="center" shrinkToFit="1"/>
    </xf>
    <xf numFmtId="0" fontId="34" fillId="33" borderId="48" xfId="0" applyFont="1" applyFill="1" applyBorder="1" applyAlignment="1">
      <alignment horizontal="left" vertical="center" wrapText="1"/>
    </xf>
    <xf numFmtId="0" fontId="34" fillId="33" borderId="0" xfId="0" applyFont="1" applyFill="1" applyBorder="1" applyAlignment="1">
      <alignment horizontal="left" vertical="center" wrapText="1"/>
    </xf>
    <xf numFmtId="0" fontId="3" fillId="32" borderId="0" xfId="0" applyFont="1" applyFill="1" applyAlignment="1">
      <alignment horizontal="left" vertical="center"/>
    </xf>
    <xf numFmtId="0" fontId="2" fillId="33" borderId="2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32" fillId="33" borderId="53" xfId="0" applyFont="1" applyFill="1" applyBorder="1" applyAlignment="1">
      <alignment horizontal="left" vertical="center" wrapText="1"/>
    </xf>
    <xf numFmtId="0" fontId="3" fillId="36" borderId="0" xfId="0" applyFont="1" applyFill="1" applyAlignment="1">
      <alignment horizontal="left" vertical="center" wrapText="1"/>
    </xf>
    <xf numFmtId="0" fontId="2" fillId="4" borderId="22"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34" borderId="13" xfId="0" applyFont="1" applyFill="1" applyBorder="1" applyAlignment="1">
      <alignment horizontal="left" vertical="center"/>
    </xf>
    <xf numFmtId="0" fontId="2" fillId="3" borderId="10" xfId="0" applyFont="1" applyFill="1" applyBorder="1" applyAlignment="1" applyProtection="1">
      <alignment vertical="center"/>
      <protection locked="0"/>
    </xf>
    <xf numFmtId="0" fontId="42" fillId="35" borderId="65" xfId="0" applyFont="1" applyFill="1" applyBorder="1" applyAlignment="1">
      <alignment horizontal="center" vertical="center"/>
    </xf>
    <xf numFmtId="0" fontId="42" fillId="35" borderId="66" xfId="0" applyFont="1" applyFill="1" applyBorder="1" applyAlignment="1">
      <alignment horizontal="center" vertical="center"/>
    </xf>
    <xf numFmtId="0" fontId="19" fillId="0" borderId="7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71" xfId="0" applyFont="1" applyBorder="1" applyAlignment="1">
      <alignment horizontal="center" vertical="center" wrapText="1"/>
    </xf>
    <xf numFmtId="0" fontId="40" fillId="32" borderId="63" xfId="0" applyFont="1" applyFill="1" applyBorder="1" applyAlignment="1">
      <alignment horizontal="left" vertical="center"/>
    </xf>
    <xf numFmtId="0" fontId="40" fillId="32" borderId="43" xfId="0" applyFont="1" applyFill="1" applyBorder="1" applyAlignment="1">
      <alignment horizontal="left" vertical="center"/>
    </xf>
    <xf numFmtId="0" fontId="40" fillId="32" borderId="42" xfId="0" applyFont="1" applyFill="1" applyBorder="1" applyAlignment="1">
      <alignment horizontal="left" vertical="center"/>
    </xf>
    <xf numFmtId="0" fontId="2" fillId="32" borderId="48" xfId="0" applyFont="1" applyFill="1" applyBorder="1" applyAlignment="1">
      <alignment horizontal="left" vertical="center"/>
    </xf>
    <xf numFmtId="0" fontId="2" fillId="32" borderId="0" xfId="0" applyFont="1" applyFill="1" applyBorder="1" applyAlignment="1">
      <alignment horizontal="left" vertical="center"/>
    </xf>
    <xf numFmtId="0" fontId="2" fillId="32" borderId="25" xfId="0" applyFont="1" applyFill="1" applyBorder="1" applyAlignment="1">
      <alignment horizontal="left" vertical="center"/>
    </xf>
    <xf numFmtId="0" fontId="2" fillId="4" borderId="38" xfId="0" applyFont="1" applyFill="1" applyBorder="1" applyAlignment="1" applyProtection="1">
      <alignment vertical="center" shrinkToFit="1"/>
      <protection locked="0"/>
    </xf>
    <xf numFmtId="0" fontId="2" fillId="4" borderId="40" xfId="0" applyFont="1" applyFill="1" applyBorder="1" applyAlignment="1" applyProtection="1">
      <alignment vertical="center" shrinkToFit="1"/>
      <protection locked="0"/>
    </xf>
    <xf numFmtId="0" fontId="2" fillId="4" borderId="36" xfId="0" applyFont="1" applyFill="1" applyBorder="1" applyAlignment="1" applyProtection="1">
      <alignment vertical="center" shrinkToFit="1"/>
      <protection locked="0"/>
    </xf>
    <xf numFmtId="0" fontId="4" fillId="3" borderId="10" xfId="0" applyFont="1" applyFill="1" applyBorder="1" applyAlignment="1" applyProtection="1">
      <alignment horizontal="center" vertical="center"/>
      <protection locked="0"/>
    </xf>
    <xf numFmtId="0" fontId="2" fillId="3" borderId="20" xfId="0" applyFont="1" applyFill="1" applyBorder="1" applyAlignment="1" applyProtection="1">
      <alignment vertical="center"/>
      <protection locked="0"/>
    </xf>
    <xf numFmtId="0" fontId="2" fillId="3" borderId="12" xfId="0" applyFont="1" applyFill="1" applyBorder="1" applyAlignment="1" applyProtection="1">
      <alignment vertical="center"/>
      <protection locked="0"/>
    </xf>
    <xf numFmtId="0" fontId="2" fillId="3" borderId="20" xfId="0" applyFont="1" applyFill="1" applyBorder="1" applyAlignment="1" applyProtection="1">
      <alignment horizontal="left" vertical="center"/>
      <protection/>
    </xf>
    <xf numFmtId="0" fontId="2" fillId="3" borderId="11" xfId="0" applyFont="1" applyFill="1" applyBorder="1" applyAlignment="1" applyProtection="1">
      <alignment horizontal="left" vertical="center"/>
      <protection/>
    </xf>
    <xf numFmtId="0" fontId="2" fillId="3" borderId="12" xfId="0" applyFont="1" applyFill="1" applyBorder="1" applyAlignment="1" applyProtection="1">
      <alignment horizontal="left" vertical="center"/>
      <protection/>
    </xf>
    <xf numFmtId="0" fontId="2" fillId="3" borderId="2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0" fontId="2" fillId="3" borderId="12" xfId="0" applyFont="1" applyFill="1" applyBorder="1" applyAlignment="1" applyProtection="1">
      <alignment vertical="center" shrinkToFit="1"/>
      <protection locked="0"/>
    </xf>
    <xf numFmtId="0" fontId="2" fillId="33" borderId="0" xfId="0" applyFont="1" applyFill="1" applyAlignment="1" applyProtection="1">
      <alignment horizontal="left" vertical="center" wrapText="1"/>
      <protection/>
    </xf>
    <xf numFmtId="0" fontId="30" fillId="34" borderId="17" xfId="0" applyFont="1" applyFill="1" applyBorder="1" applyAlignment="1">
      <alignment horizontal="center" vertical="center"/>
    </xf>
    <xf numFmtId="0" fontId="30" fillId="34" borderId="18" xfId="0" applyFont="1" applyFill="1" applyBorder="1" applyAlignment="1">
      <alignment horizontal="center" vertical="center"/>
    </xf>
    <xf numFmtId="0" fontId="30" fillId="34" borderId="13" xfId="0" applyFont="1" applyFill="1" applyBorder="1" applyAlignment="1">
      <alignment horizontal="center" vertical="center"/>
    </xf>
    <xf numFmtId="0" fontId="30" fillId="34" borderId="14" xfId="0" applyFont="1" applyFill="1" applyBorder="1" applyAlignment="1">
      <alignment horizontal="center" vertical="center"/>
    </xf>
    <xf numFmtId="0" fontId="4" fillId="3" borderId="10" xfId="0" applyFont="1" applyFill="1" applyBorder="1" applyAlignment="1" applyProtection="1">
      <alignment vertical="center"/>
      <protection locked="0"/>
    </xf>
    <xf numFmtId="0" fontId="32" fillId="33" borderId="0" xfId="0" applyFont="1" applyFill="1" applyAlignment="1" applyProtection="1">
      <alignment horizontal="left" vertical="center" wrapText="1"/>
      <protection/>
    </xf>
    <xf numFmtId="0" fontId="2" fillId="0" borderId="10" xfId="0" applyFont="1" applyBorder="1" applyAlignment="1">
      <alignment vertical="center" wrapText="1"/>
    </xf>
    <xf numFmtId="0" fontId="2" fillId="0" borderId="10" xfId="0" applyFont="1" applyBorder="1" applyAlignment="1">
      <alignmen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29" xfId="0" applyFont="1" applyBorder="1" applyAlignment="1">
      <alignment horizontal="left" vertical="center"/>
    </xf>
    <xf numFmtId="0" fontId="2" fillId="0" borderId="60" xfId="0" applyFont="1" applyBorder="1" applyAlignment="1">
      <alignment horizontal="left" vertical="center"/>
    </xf>
    <xf numFmtId="0" fontId="3" fillId="0" borderId="59" xfId="0" applyFont="1" applyBorder="1" applyAlignment="1">
      <alignment horizontal="left" vertical="center"/>
    </xf>
    <xf numFmtId="0" fontId="2" fillId="32" borderId="20"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56" fontId="29" fillId="32" borderId="10" xfId="0" applyNumberFormat="1" applyFont="1" applyFill="1" applyBorder="1" applyAlignment="1">
      <alignment horizontal="center" vertical="center" shrinkToFit="1"/>
    </xf>
    <xf numFmtId="0" fontId="12" fillId="32" borderId="34" xfId="0" applyFont="1" applyFill="1" applyBorder="1" applyAlignment="1">
      <alignment horizontal="left" vertical="center" indent="1"/>
    </xf>
    <xf numFmtId="0" fontId="12" fillId="32" borderId="0" xfId="0" applyFont="1" applyFill="1" applyBorder="1" applyAlignment="1">
      <alignment vertical="center"/>
    </xf>
    <xf numFmtId="0" fontId="12" fillId="32" borderId="0" xfId="0" applyFont="1" applyFill="1" applyAlignment="1">
      <alignment vertical="center"/>
    </xf>
    <xf numFmtId="0" fontId="12" fillId="32" borderId="11" xfId="0" applyFont="1" applyFill="1" applyBorder="1" applyAlignment="1">
      <alignment horizontal="left" vertical="center" indent="1" shrinkToFit="1"/>
    </xf>
    <xf numFmtId="0" fontId="21" fillId="32" borderId="11" xfId="0" applyFont="1" applyFill="1" applyBorder="1" applyAlignment="1">
      <alignment horizontal="center" vertical="center"/>
    </xf>
    <xf numFmtId="0" fontId="6" fillId="32" borderId="29" xfId="0" applyFont="1" applyFill="1" applyBorder="1" applyAlignment="1">
      <alignment horizontal="center" vertical="center"/>
    </xf>
    <xf numFmtId="0" fontId="6" fillId="32" borderId="34" xfId="0" applyFont="1" applyFill="1" applyBorder="1" applyAlignment="1">
      <alignment horizontal="center" vertical="center"/>
    </xf>
    <xf numFmtId="0" fontId="10" fillId="32" borderId="57" xfId="0" applyFont="1" applyFill="1" applyBorder="1" applyAlignment="1">
      <alignment horizontal="center" vertical="center" wrapText="1"/>
    </xf>
    <xf numFmtId="0" fontId="10" fillId="32" borderId="53" xfId="0" applyFont="1" applyFill="1" applyBorder="1" applyAlignment="1">
      <alignment horizontal="center" vertical="center" wrapText="1"/>
    </xf>
    <xf numFmtId="0" fontId="10" fillId="32" borderId="58" xfId="0" applyFont="1" applyFill="1" applyBorder="1" applyAlignment="1">
      <alignment horizontal="center" vertical="center" wrapText="1"/>
    </xf>
    <xf numFmtId="0" fontId="6" fillId="32" borderId="0" xfId="0" applyFont="1" applyFill="1" applyBorder="1" applyAlignment="1">
      <alignment horizontal="center" vertical="center"/>
    </xf>
    <xf numFmtId="0" fontId="6" fillId="32" borderId="60" xfId="0" applyFont="1" applyFill="1" applyBorder="1" applyAlignment="1">
      <alignment horizontal="center" vertical="center"/>
    </xf>
    <xf numFmtId="180" fontId="12" fillId="32" borderId="0" xfId="0" applyNumberFormat="1" applyFont="1" applyFill="1" applyAlignment="1" applyProtection="1">
      <alignment horizontal="right" vertical="center"/>
      <protection locked="0"/>
    </xf>
    <xf numFmtId="0" fontId="6" fillId="32" borderId="65" xfId="0" applyFont="1" applyFill="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6" fillId="32" borderId="57" xfId="0" applyFont="1" applyFill="1" applyBorder="1" applyAlignment="1">
      <alignment horizontal="center" vertical="center" wrapText="1"/>
    </xf>
    <xf numFmtId="0" fontId="6" fillId="32" borderId="53" xfId="0" applyFont="1" applyFill="1" applyBorder="1" applyAlignment="1">
      <alignment horizontal="center" vertical="center" wrapText="1"/>
    </xf>
    <xf numFmtId="0" fontId="6" fillId="32" borderId="58" xfId="0" applyFont="1" applyFill="1" applyBorder="1" applyAlignment="1">
      <alignment horizontal="center" vertical="center" wrapText="1"/>
    </xf>
    <xf numFmtId="0" fontId="0" fillId="32" borderId="20" xfId="0" applyFill="1" applyBorder="1" applyAlignment="1">
      <alignment horizontal="center" vertical="center"/>
    </xf>
    <xf numFmtId="0" fontId="0" fillId="32" borderId="12" xfId="0" applyFill="1" applyBorder="1" applyAlignment="1">
      <alignment horizontal="center" vertical="center"/>
    </xf>
    <xf numFmtId="0" fontId="12" fillId="32" borderId="11" xfId="0" applyFont="1" applyFill="1" applyBorder="1" applyAlignment="1">
      <alignment vertical="center" shrinkToFit="1"/>
    </xf>
    <xf numFmtId="0" fontId="12" fillId="32" borderId="11" xfId="0" applyFont="1" applyFill="1" applyBorder="1" applyAlignment="1">
      <alignment vertical="center"/>
    </xf>
    <xf numFmtId="0" fontId="12" fillId="32" borderId="11" xfId="0" applyFont="1" applyFill="1" applyBorder="1" applyAlignment="1">
      <alignment horizontal="left" vertical="center" indent="1"/>
    </xf>
    <xf numFmtId="0" fontId="21" fillId="32" borderId="0" xfId="0" applyFont="1" applyFill="1" applyAlignment="1">
      <alignment horizontal="center" vertical="center"/>
    </xf>
    <xf numFmtId="0" fontId="22" fillId="32" borderId="48" xfId="0" applyFont="1" applyFill="1" applyBorder="1" applyAlignment="1">
      <alignment horizontal="center" vertical="center"/>
    </xf>
    <xf numFmtId="0" fontId="22" fillId="32" borderId="0" xfId="0" applyFont="1" applyFill="1" applyBorder="1" applyAlignment="1">
      <alignment horizontal="center" vertical="center"/>
    </xf>
    <xf numFmtId="0" fontId="22" fillId="32" borderId="59" xfId="0" applyFont="1" applyFill="1" applyBorder="1" applyAlignment="1">
      <alignment horizontal="center" vertical="center"/>
    </xf>
    <xf numFmtId="0" fontId="6" fillId="32" borderId="57" xfId="0" applyFont="1" applyFill="1" applyBorder="1" applyAlignment="1">
      <alignment horizontal="center" vertical="center"/>
    </xf>
    <xf numFmtId="0" fontId="6" fillId="32" borderId="48" xfId="0" applyFont="1" applyFill="1" applyBorder="1" applyAlignment="1">
      <alignment horizontal="center" vertical="center"/>
    </xf>
    <xf numFmtId="0" fontId="21" fillId="32" borderId="34" xfId="0" applyFont="1" applyFill="1" applyBorder="1" applyAlignment="1">
      <alignment horizontal="center" vertical="center" shrinkToFit="1"/>
    </xf>
    <xf numFmtId="0" fontId="6" fillId="32" borderId="20" xfId="0" applyFont="1" applyFill="1" applyBorder="1" applyAlignment="1">
      <alignment horizontal="center" vertical="center"/>
    </xf>
    <xf numFmtId="0" fontId="6" fillId="32" borderId="11" xfId="0" applyFont="1" applyFill="1" applyBorder="1" applyAlignment="1">
      <alignment horizontal="center" vertical="center"/>
    </xf>
    <xf numFmtId="0" fontId="13" fillId="32" borderId="57" xfId="0" applyFont="1" applyFill="1" applyBorder="1" applyAlignment="1">
      <alignment horizontal="center" vertical="center" wrapText="1"/>
    </xf>
    <xf numFmtId="0" fontId="13" fillId="32" borderId="58" xfId="0" applyFont="1" applyFill="1" applyBorder="1" applyAlignment="1">
      <alignment horizontal="center" vertical="center" wrapText="1"/>
    </xf>
    <xf numFmtId="0" fontId="13" fillId="32" borderId="48" xfId="0" applyFont="1" applyFill="1" applyBorder="1" applyAlignment="1">
      <alignment horizontal="center" vertical="center" wrapText="1"/>
    </xf>
    <xf numFmtId="0" fontId="13" fillId="32" borderId="59" xfId="0" applyFont="1" applyFill="1" applyBorder="1" applyAlignment="1">
      <alignment horizontal="center" vertical="center" wrapText="1"/>
    </xf>
    <xf numFmtId="0" fontId="13" fillId="32" borderId="29" xfId="0" applyFont="1" applyFill="1" applyBorder="1" applyAlignment="1">
      <alignment horizontal="center" vertical="center" wrapText="1"/>
    </xf>
    <xf numFmtId="0" fontId="13" fillId="32" borderId="60" xfId="0" applyFont="1" applyFill="1" applyBorder="1" applyAlignment="1">
      <alignment horizontal="center" vertical="center" wrapText="1"/>
    </xf>
    <xf numFmtId="0" fontId="6" fillId="32" borderId="72" xfId="0" applyFont="1" applyFill="1" applyBorder="1" applyAlignment="1">
      <alignment horizontal="center" vertical="center"/>
    </xf>
    <xf numFmtId="0" fontId="6" fillId="32" borderId="73" xfId="0" applyFont="1" applyFill="1" applyBorder="1" applyAlignment="1">
      <alignment horizontal="center" vertical="center"/>
    </xf>
    <xf numFmtId="0" fontId="6" fillId="32" borderId="67" xfId="0" applyFont="1" applyFill="1" applyBorder="1" applyAlignment="1">
      <alignment horizontal="center" vertical="center"/>
    </xf>
    <xf numFmtId="0" fontId="6" fillId="32" borderId="63" xfId="0" applyFont="1" applyFill="1" applyBorder="1" applyAlignment="1">
      <alignment horizontal="left" vertical="center"/>
    </xf>
    <xf numFmtId="0" fontId="6" fillId="32" borderId="43" xfId="0" applyFont="1" applyFill="1" applyBorder="1" applyAlignment="1">
      <alignment horizontal="left" vertical="center"/>
    </xf>
    <xf numFmtId="0" fontId="0" fillId="0" borderId="74" xfId="0" applyFont="1" applyBorder="1" applyAlignment="1">
      <alignment horizontal="center" vertical="center" textRotation="255" shrinkToFit="1"/>
    </xf>
    <xf numFmtId="0" fontId="0" fillId="0" borderId="70" xfId="0" applyFont="1" applyBorder="1" applyAlignment="1">
      <alignment horizontal="center" vertical="center" textRotation="255" shrinkToFit="1"/>
    </xf>
    <xf numFmtId="0" fontId="6" fillId="32" borderId="63" xfId="0" applyFont="1" applyFill="1" applyBorder="1" applyAlignment="1">
      <alignment horizontal="center" vertical="center" wrapText="1"/>
    </xf>
    <xf numFmtId="0" fontId="6" fillId="32" borderId="75" xfId="0" applyFont="1" applyFill="1" applyBorder="1" applyAlignment="1">
      <alignment horizontal="center" vertical="center" wrapText="1"/>
    </xf>
    <xf numFmtId="0" fontId="6" fillId="32" borderId="74" xfId="0" applyFont="1" applyFill="1" applyBorder="1" applyAlignment="1">
      <alignment horizontal="center" vertical="center" wrapText="1"/>
    </xf>
    <xf numFmtId="0" fontId="6" fillId="32" borderId="59" xfId="0" applyFont="1" applyFill="1" applyBorder="1" applyAlignment="1">
      <alignment horizontal="center" vertical="center" wrapText="1"/>
    </xf>
    <xf numFmtId="0" fontId="6" fillId="32" borderId="70" xfId="0" applyFont="1" applyFill="1" applyBorder="1" applyAlignment="1">
      <alignment horizontal="center" vertical="center" wrapText="1"/>
    </xf>
    <xf numFmtId="0" fontId="6" fillId="32" borderId="76" xfId="0" applyFont="1" applyFill="1" applyBorder="1" applyAlignment="1">
      <alignment horizontal="center" vertical="center" wrapText="1"/>
    </xf>
    <xf numFmtId="0" fontId="6" fillId="32" borderId="0" xfId="0" applyFont="1" applyFill="1" applyBorder="1" applyAlignment="1">
      <alignment vertical="center"/>
    </xf>
    <xf numFmtId="0" fontId="6" fillId="32" borderId="25" xfId="0" applyFont="1" applyFill="1" applyBorder="1" applyAlignment="1">
      <alignment vertical="center"/>
    </xf>
    <xf numFmtId="0" fontId="6" fillId="32" borderId="26" xfId="0" applyFont="1" applyFill="1" applyBorder="1" applyAlignment="1">
      <alignment vertical="center"/>
    </xf>
    <xf numFmtId="0" fontId="6" fillId="32" borderId="71" xfId="0" applyFont="1" applyFill="1" applyBorder="1" applyAlignment="1">
      <alignment vertical="center"/>
    </xf>
    <xf numFmtId="0" fontId="15" fillId="32" borderId="0" xfId="0" applyFont="1" applyFill="1" applyBorder="1" applyAlignment="1">
      <alignment horizontal="left" vertical="center" shrinkToFit="1"/>
    </xf>
    <xf numFmtId="0" fontId="15" fillId="32" borderId="0" xfId="0" applyFont="1" applyFill="1" applyBorder="1" applyAlignment="1">
      <alignment vertical="center" shrinkToFit="1"/>
    </xf>
    <xf numFmtId="0" fontId="15" fillId="32" borderId="25" xfId="0" applyFont="1" applyFill="1" applyBorder="1" applyAlignment="1">
      <alignment vertical="center" shrinkToFit="1"/>
    </xf>
    <xf numFmtId="0" fontId="15" fillId="32" borderId="0" xfId="0" applyFont="1" applyFill="1" applyBorder="1" applyAlignment="1">
      <alignment horizontal="left" vertical="center"/>
    </xf>
    <xf numFmtId="0" fontId="15" fillId="32" borderId="0" xfId="0" applyFont="1" applyFill="1" applyBorder="1" applyAlignment="1">
      <alignment vertical="center"/>
    </xf>
    <xf numFmtId="0" fontId="15" fillId="32" borderId="25" xfId="0" applyFont="1" applyFill="1" applyBorder="1" applyAlignment="1">
      <alignment vertical="center"/>
    </xf>
    <xf numFmtId="0" fontId="16" fillId="32" borderId="77" xfId="0" applyFont="1" applyFill="1" applyBorder="1" applyAlignment="1">
      <alignment horizontal="center" vertical="center" textRotation="255"/>
    </xf>
    <xf numFmtId="0" fontId="16" fillId="32" borderId="48" xfId="0" applyFont="1" applyFill="1" applyBorder="1" applyAlignment="1">
      <alignment horizontal="center" vertical="center" textRotation="255"/>
    </xf>
    <xf numFmtId="0" fontId="6" fillId="32" borderId="43" xfId="0" applyFont="1" applyFill="1" applyBorder="1" applyAlignment="1">
      <alignment vertical="center"/>
    </xf>
    <xf numFmtId="0" fontId="6" fillId="32" borderId="42" xfId="0" applyFont="1" applyFill="1" applyBorder="1" applyAlignment="1">
      <alignment vertical="center"/>
    </xf>
    <xf numFmtId="0" fontId="16" fillId="32" borderId="78" xfId="0" applyFont="1" applyFill="1" applyBorder="1" applyAlignment="1">
      <alignment horizontal="center" vertical="center" textRotation="255"/>
    </xf>
    <xf numFmtId="0" fontId="11" fillId="32" borderId="79" xfId="0" applyFont="1" applyFill="1" applyBorder="1" applyAlignment="1">
      <alignment vertical="center" shrinkToFit="1"/>
    </xf>
    <xf numFmtId="0" fontId="5" fillId="32" borderId="73" xfId="0" applyFont="1" applyFill="1" applyBorder="1" applyAlignment="1">
      <alignment horizontal="center" vertical="center" shrinkToFit="1"/>
    </xf>
    <xf numFmtId="0" fontId="5" fillId="32" borderId="66" xfId="0" applyFont="1" applyFill="1" applyBorder="1" applyAlignment="1">
      <alignment horizontal="center" vertical="center" shrinkToFit="1"/>
    </xf>
    <xf numFmtId="0" fontId="5" fillId="32" borderId="67" xfId="0" applyFont="1" applyFill="1" applyBorder="1" applyAlignment="1">
      <alignment horizontal="center" vertical="center" shrinkToFit="1"/>
    </xf>
    <xf numFmtId="0" fontId="16" fillId="32" borderId="57" xfId="0" applyFont="1" applyFill="1" applyBorder="1" applyAlignment="1">
      <alignment horizontal="center" vertical="center"/>
    </xf>
    <xf numFmtId="0" fontId="16" fillId="32" borderId="53" xfId="0" applyFont="1" applyFill="1" applyBorder="1" applyAlignment="1">
      <alignment horizontal="center" vertical="center"/>
    </xf>
    <xf numFmtId="0" fontId="11" fillId="32" borderId="80" xfId="0" applyFont="1" applyFill="1" applyBorder="1" applyAlignment="1">
      <alignment vertical="center" shrinkToFit="1"/>
    </xf>
    <xf numFmtId="0" fontId="11" fillId="32" borderId="81" xfId="0" applyFont="1" applyFill="1" applyBorder="1" applyAlignment="1">
      <alignment vertical="center" shrinkToFit="1"/>
    </xf>
    <xf numFmtId="0" fontId="11" fillId="32" borderId="82" xfId="0" applyFont="1" applyFill="1" applyBorder="1" applyAlignment="1">
      <alignment vertical="center" shrinkToFit="1"/>
    </xf>
    <xf numFmtId="0" fontId="6" fillId="32" borderId="77" xfId="0" applyFont="1" applyFill="1" applyBorder="1" applyAlignment="1">
      <alignment horizontal="center" vertical="center"/>
    </xf>
    <xf numFmtId="0" fontId="6" fillId="32" borderId="75" xfId="0" applyFont="1" applyFill="1" applyBorder="1" applyAlignment="1">
      <alignment horizontal="center" vertical="center"/>
    </xf>
    <xf numFmtId="0" fontId="6" fillId="32" borderId="83" xfId="0" applyFont="1" applyFill="1" applyBorder="1" applyAlignment="1">
      <alignment horizontal="center" vertical="center"/>
    </xf>
    <xf numFmtId="0" fontId="6" fillId="32" borderId="45" xfId="0" applyFont="1" applyFill="1" applyBorder="1" applyAlignment="1">
      <alignment vertical="center"/>
    </xf>
    <xf numFmtId="0" fontId="6" fillId="32" borderId="46" xfId="0" applyFont="1" applyFill="1" applyBorder="1" applyAlignment="1">
      <alignment vertical="center"/>
    </xf>
    <xf numFmtId="0" fontId="6" fillId="32" borderId="84" xfId="0" applyFont="1" applyFill="1" applyBorder="1" applyAlignment="1">
      <alignment horizontal="center" vertical="center" textRotation="255"/>
    </xf>
    <xf numFmtId="0" fontId="6" fillId="32" borderId="85" xfId="0" applyFont="1" applyFill="1" applyBorder="1" applyAlignment="1">
      <alignment horizontal="center" vertical="center" textRotation="255"/>
    </xf>
    <xf numFmtId="0" fontId="0" fillId="32" borderId="85" xfId="0" applyFill="1" applyBorder="1" applyAlignment="1">
      <alignment horizontal="center" vertical="center"/>
    </xf>
    <xf numFmtId="0" fontId="0" fillId="32" borderId="86" xfId="0" applyFill="1" applyBorder="1" applyAlignment="1">
      <alignment horizontal="center" vertical="center"/>
    </xf>
    <xf numFmtId="0" fontId="5" fillId="32" borderId="66" xfId="0" applyFont="1" applyFill="1" applyBorder="1" applyAlignment="1">
      <alignment horizontal="center" vertical="center"/>
    </xf>
    <xf numFmtId="0" fontId="5" fillId="32" borderId="67" xfId="0" applyFont="1" applyFill="1" applyBorder="1" applyAlignment="1">
      <alignment horizontal="center" vertical="center"/>
    </xf>
    <xf numFmtId="0" fontId="6" fillId="32" borderId="63" xfId="0" applyFont="1" applyFill="1" applyBorder="1" applyAlignment="1">
      <alignment horizontal="center" vertical="center"/>
    </xf>
    <xf numFmtId="0" fontId="6" fillId="32" borderId="52" xfId="0" applyFont="1" applyFill="1" applyBorder="1" applyAlignment="1">
      <alignment horizontal="center" vertical="center"/>
    </xf>
    <xf numFmtId="0" fontId="5" fillId="32" borderId="77" xfId="0" applyFont="1" applyFill="1" applyBorder="1" applyAlignment="1">
      <alignment horizontal="center" vertical="center"/>
    </xf>
    <xf numFmtId="0" fontId="5" fillId="32" borderId="75" xfId="0" applyFont="1" applyFill="1" applyBorder="1" applyAlignment="1">
      <alignment horizontal="center" vertical="center"/>
    </xf>
    <xf numFmtId="0" fontId="5" fillId="32" borderId="29" xfId="0" applyFont="1" applyFill="1" applyBorder="1" applyAlignment="1">
      <alignment horizontal="center" vertical="center"/>
    </xf>
    <xf numFmtId="0" fontId="5" fillId="32" borderId="60" xfId="0" applyFont="1" applyFill="1" applyBorder="1" applyAlignment="1">
      <alignment horizontal="center" vertical="center"/>
    </xf>
    <xf numFmtId="0" fontId="5" fillId="32" borderId="87" xfId="0" applyFont="1" applyFill="1" applyBorder="1" applyAlignment="1">
      <alignment vertical="center"/>
    </xf>
    <xf numFmtId="0" fontId="5" fillId="32" borderId="88" xfId="0" applyFont="1" applyFill="1" applyBorder="1" applyAlignment="1">
      <alignment vertical="center"/>
    </xf>
    <xf numFmtId="0" fontId="6" fillId="32" borderId="89" xfId="0" applyFont="1" applyFill="1" applyBorder="1" applyAlignment="1">
      <alignment horizontal="center" vertical="center"/>
    </xf>
    <xf numFmtId="0" fontId="6" fillId="32" borderId="30" xfId="0" applyFont="1" applyFill="1" applyBorder="1" applyAlignment="1">
      <alignment horizontal="center" vertical="center"/>
    </xf>
    <xf numFmtId="0" fontId="5" fillId="32" borderId="43" xfId="0" applyFont="1" applyFill="1" applyBorder="1" applyAlignment="1">
      <alignment horizontal="center" vertical="center"/>
    </xf>
    <xf numFmtId="0" fontId="5" fillId="32" borderId="34" xfId="0" applyFont="1" applyFill="1" applyBorder="1" applyAlignment="1">
      <alignment horizontal="center" vertical="center"/>
    </xf>
    <xf numFmtId="0" fontId="6" fillId="32" borderId="90" xfId="0" applyFont="1" applyFill="1" applyBorder="1" applyAlignment="1">
      <alignment horizontal="center" vertical="center"/>
    </xf>
    <xf numFmtId="0" fontId="6" fillId="32" borderId="58" xfId="0" applyFont="1" applyFill="1" applyBorder="1" applyAlignment="1">
      <alignment horizontal="center" vertical="center"/>
    </xf>
    <xf numFmtId="0" fontId="6" fillId="32" borderId="91" xfId="0" applyFont="1" applyFill="1" applyBorder="1" applyAlignment="1">
      <alignment horizontal="center" vertical="center"/>
    </xf>
    <xf numFmtId="0" fontId="6" fillId="32" borderId="31" xfId="0" applyFont="1" applyFill="1" applyBorder="1" applyAlignment="1">
      <alignment horizontal="center" vertical="center"/>
    </xf>
    <xf numFmtId="0" fontId="6" fillId="32" borderId="54" xfId="0" applyFont="1" applyFill="1" applyBorder="1" applyAlignment="1">
      <alignment horizontal="center" vertical="center"/>
    </xf>
    <xf numFmtId="0" fontId="6" fillId="32" borderId="31" xfId="0" applyFont="1" applyFill="1" applyBorder="1" applyAlignment="1">
      <alignment horizontal="left" vertical="center" indent="1"/>
    </xf>
    <xf numFmtId="0" fontId="6" fillId="32" borderId="50" xfId="0" applyFont="1" applyFill="1" applyBorder="1" applyAlignment="1">
      <alignment horizontal="center" vertical="center" shrinkToFit="1"/>
    </xf>
    <xf numFmtId="0" fontId="6" fillId="32" borderId="92" xfId="0" applyFont="1" applyFill="1" applyBorder="1" applyAlignment="1">
      <alignment horizontal="center" vertical="center" shrinkToFit="1"/>
    </xf>
    <xf numFmtId="0" fontId="23" fillId="32" borderId="93" xfId="0" applyFont="1" applyFill="1" applyBorder="1" applyAlignment="1">
      <alignment horizontal="center" vertical="center" wrapText="1"/>
    </xf>
    <xf numFmtId="0" fontId="23" fillId="32" borderId="94" xfId="0" applyFont="1" applyFill="1" applyBorder="1" applyAlignment="1">
      <alignment horizontal="center" vertical="center"/>
    </xf>
    <xf numFmtId="0" fontId="23" fillId="32" borderId="95" xfId="0" applyFont="1" applyFill="1" applyBorder="1" applyAlignment="1">
      <alignment horizontal="center" vertical="center"/>
    </xf>
    <xf numFmtId="0" fontId="20" fillId="32" borderId="96" xfId="0" applyFont="1" applyFill="1" applyBorder="1" applyAlignment="1">
      <alignment horizontal="center" vertical="center" shrinkToFit="1"/>
    </xf>
    <xf numFmtId="0" fontId="20" fillId="32" borderId="87" xfId="0" applyFont="1" applyFill="1" applyBorder="1" applyAlignment="1">
      <alignment horizontal="center" vertical="center" shrinkToFit="1"/>
    </xf>
    <xf numFmtId="0" fontId="11" fillId="32" borderId="30" xfId="0" applyFont="1" applyFill="1" applyBorder="1" applyAlignment="1">
      <alignment horizontal="center" vertical="center"/>
    </xf>
    <xf numFmtId="0" fontId="11" fillId="32" borderId="55" xfId="0" applyFont="1" applyFill="1" applyBorder="1" applyAlignment="1">
      <alignment horizontal="center" vertical="center"/>
    </xf>
    <xf numFmtId="0" fontId="6" fillId="32" borderId="53" xfId="0" applyFont="1" applyFill="1" applyBorder="1" applyAlignment="1">
      <alignment vertical="center"/>
    </xf>
    <xf numFmtId="0" fontId="6" fillId="32" borderId="97" xfId="0" applyFont="1" applyFill="1" applyBorder="1" applyAlignment="1">
      <alignment vertical="center"/>
    </xf>
    <xf numFmtId="0" fontId="11" fillId="32" borderId="98" xfId="0" applyFont="1" applyFill="1" applyBorder="1" applyAlignment="1">
      <alignment vertical="center" shrinkToFit="1"/>
    </xf>
    <xf numFmtId="0" fontId="11" fillId="32" borderId="99" xfId="0" applyFont="1" applyFill="1" applyBorder="1" applyAlignment="1">
      <alignment vertical="center" shrinkToFit="1"/>
    </xf>
    <xf numFmtId="0" fontId="11" fillId="32" borderId="100" xfId="0" applyFont="1" applyFill="1" applyBorder="1" applyAlignment="1">
      <alignment vertical="center" shrinkToFit="1"/>
    </xf>
    <xf numFmtId="0" fontId="11" fillId="32" borderId="101" xfId="0" applyFont="1" applyFill="1" applyBorder="1" applyAlignment="1">
      <alignment vertical="center" shrinkToFit="1"/>
    </xf>
    <xf numFmtId="0" fontId="11" fillId="32" borderId="31" xfId="0" applyFont="1" applyFill="1" applyBorder="1" applyAlignment="1">
      <alignment vertical="center" shrinkToFit="1"/>
    </xf>
    <xf numFmtId="0" fontId="10" fillId="32" borderId="98" xfId="0" applyFont="1" applyFill="1" applyBorder="1" applyAlignment="1">
      <alignment horizontal="left" vertical="center" indent="1" shrinkToFit="1"/>
    </xf>
    <xf numFmtId="0" fontId="10" fillId="32" borderId="99" xfId="0" applyFont="1" applyFill="1" applyBorder="1" applyAlignment="1">
      <alignment horizontal="left" vertical="center" indent="1" shrinkToFit="1"/>
    </xf>
    <xf numFmtId="0" fontId="10" fillId="32" borderId="100" xfId="0" applyFont="1" applyFill="1" applyBorder="1" applyAlignment="1">
      <alignment horizontal="left" vertical="center" indent="1" shrinkToFit="1"/>
    </xf>
    <xf numFmtId="181" fontId="6" fillId="32" borderId="34" xfId="0" applyNumberFormat="1" applyFont="1" applyFill="1" applyBorder="1" applyAlignment="1">
      <alignment horizontal="left" vertical="center"/>
    </xf>
    <xf numFmtId="0" fontId="11" fillId="32" borderId="11" xfId="0" applyFont="1" applyFill="1" applyBorder="1" applyAlignment="1">
      <alignment horizontal="left" vertical="center" shrinkToFit="1"/>
    </xf>
    <xf numFmtId="0" fontId="15" fillId="32" borderId="26" xfId="0" applyFont="1" applyFill="1" applyBorder="1" applyAlignment="1">
      <alignment horizontal="left" vertical="center"/>
    </xf>
    <xf numFmtId="0" fontId="15" fillId="32" borderId="26" xfId="0" applyFont="1" applyFill="1" applyBorder="1" applyAlignment="1">
      <alignment vertical="center"/>
    </xf>
    <xf numFmtId="0" fontId="15" fillId="32" borderId="71" xfId="0" applyFont="1" applyFill="1" applyBorder="1" applyAlignment="1">
      <alignment vertical="center"/>
    </xf>
    <xf numFmtId="0" fontId="6" fillId="32" borderId="86" xfId="0" applyFont="1" applyFill="1" applyBorder="1" applyAlignment="1">
      <alignment horizontal="center" vertical="center" textRotation="255"/>
    </xf>
    <xf numFmtId="0" fontId="6" fillId="32" borderId="62" xfId="0" applyFont="1" applyFill="1" applyBorder="1" applyAlignment="1">
      <alignment horizontal="center" vertical="center"/>
    </xf>
    <xf numFmtId="0" fontId="6" fillId="32" borderId="27" xfId="0" applyFont="1" applyFill="1" applyBorder="1" applyAlignment="1">
      <alignment horizontal="center" vertical="center"/>
    </xf>
    <xf numFmtId="0" fontId="11" fillId="32" borderId="102" xfId="0" applyFont="1" applyFill="1" applyBorder="1" applyAlignment="1">
      <alignment horizontal="left" vertical="center" shrinkToFit="1"/>
    </xf>
    <xf numFmtId="0" fontId="11" fillId="32" borderId="27" xfId="0" applyFont="1" applyFill="1" applyBorder="1" applyAlignment="1">
      <alignment horizontal="left" vertical="center" shrinkToFit="1"/>
    </xf>
    <xf numFmtId="0" fontId="11" fillId="32" borderId="28" xfId="0" applyFont="1" applyFill="1" applyBorder="1" applyAlignment="1">
      <alignment horizontal="left" vertical="center" shrinkToFit="1"/>
    </xf>
    <xf numFmtId="0" fontId="7" fillId="32" borderId="24" xfId="0" applyFont="1" applyFill="1" applyBorder="1" applyAlignment="1">
      <alignment horizontal="left" vertical="center" indent="1" shrinkToFit="1"/>
    </xf>
    <xf numFmtId="0" fontId="7" fillId="32" borderId="17" xfId="0" applyFont="1" applyFill="1" applyBorder="1" applyAlignment="1">
      <alignment horizontal="left" vertical="center" indent="1" shrinkToFit="1"/>
    </xf>
    <xf numFmtId="0" fontId="7" fillId="32" borderId="41" xfId="0" applyFont="1" applyFill="1" applyBorder="1" applyAlignment="1">
      <alignment horizontal="left" vertical="center" indent="1" shrinkToFit="1"/>
    </xf>
    <xf numFmtId="0" fontId="8" fillId="32" borderId="11" xfId="0" applyFont="1" applyFill="1" applyBorder="1" applyAlignment="1">
      <alignment horizontal="left" vertical="center" indent="2"/>
    </xf>
    <xf numFmtId="0" fontId="8" fillId="32" borderId="102" xfId="0" applyFont="1" applyFill="1" applyBorder="1" applyAlignment="1">
      <alignment horizontal="left" vertical="center" indent="2"/>
    </xf>
    <xf numFmtId="0" fontId="5" fillId="32" borderId="0" xfId="0" applyFont="1" applyFill="1" applyBorder="1" applyAlignment="1">
      <alignment horizontal="center" vertical="center"/>
    </xf>
    <xf numFmtId="0" fontId="6" fillId="32" borderId="103" xfId="0" applyFont="1" applyFill="1" applyBorder="1" applyAlignment="1">
      <alignment horizontal="center" vertical="center"/>
    </xf>
    <xf numFmtId="0" fontId="6" fillId="32" borderId="15" xfId="0" applyFont="1" applyFill="1" applyBorder="1" applyAlignment="1">
      <alignment horizontal="center" vertical="center"/>
    </xf>
    <xf numFmtId="0" fontId="6" fillId="32" borderId="104" xfId="0" applyFont="1" applyFill="1" applyBorder="1" applyAlignment="1">
      <alignment horizontal="center" vertical="center"/>
    </xf>
    <xf numFmtId="0" fontId="6" fillId="32" borderId="21" xfId="0" applyFont="1" applyFill="1" applyBorder="1" applyAlignment="1">
      <alignment horizontal="left" vertical="center" indent="1"/>
    </xf>
    <xf numFmtId="0" fontId="6" fillId="32" borderId="13" xfId="0" applyFont="1" applyFill="1" applyBorder="1" applyAlignment="1">
      <alignment horizontal="left" vertical="center" indent="1"/>
    </xf>
    <xf numFmtId="0" fontId="6" fillId="32" borderId="37" xfId="0" applyFont="1" applyFill="1" applyBorder="1" applyAlignment="1">
      <alignment horizontal="left" vertical="center" indent="1"/>
    </xf>
    <xf numFmtId="0" fontId="7" fillId="32" borderId="44" xfId="0" applyFont="1" applyFill="1" applyBorder="1" applyAlignment="1">
      <alignment horizontal="right" vertical="center"/>
    </xf>
    <xf numFmtId="0" fontId="7" fillId="32" borderId="45" xfId="0" applyFont="1" applyFill="1" applyBorder="1" applyAlignment="1">
      <alignment horizontal="right" vertical="center"/>
    </xf>
    <xf numFmtId="0" fontId="7" fillId="32" borderId="26" xfId="0" applyFont="1" applyFill="1" applyBorder="1" applyAlignment="1">
      <alignment horizontal="left" vertical="center" indent="1" shrinkToFit="1"/>
    </xf>
    <xf numFmtId="0" fontId="7" fillId="32" borderId="71" xfId="0" applyFont="1" applyFill="1" applyBorder="1" applyAlignment="1">
      <alignment horizontal="left" vertical="center" indent="1" shrinkToFit="1"/>
    </xf>
    <xf numFmtId="0" fontId="12" fillId="32" borderId="105" xfId="0" applyFont="1" applyFill="1" applyBorder="1" applyAlignment="1">
      <alignment horizontal="center" vertical="center"/>
    </xf>
    <xf numFmtId="0" fontId="12" fillId="32" borderId="86" xfId="0" applyFont="1" applyFill="1" applyBorder="1" applyAlignment="1">
      <alignment horizontal="center" vertical="center"/>
    </xf>
    <xf numFmtId="0" fontId="6" fillId="32" borderId="13" xfId="0" applyFont="1" applyFill="1" applyBorder="1" applyAlignment="1">
      <alignment vertical="center" shrinkToFit="1"/>
    </xf>
    <xf numFmtId="0" fontId="6" fillId="32" borderId="37" xfId="0" applyFont="1" applyFill="1" applyBorder="1" applyAlignment="1">
      <alignment vertical="center" shrinkToFit="1"/>
    </xf>
    <xf numFmtId="0" fontId="12" fillId="32" borderId="105" xfId="0" applyFont="1" applyFill="1" applyBorder="1" applyAlignment="1">
      <alignment horizontal="center" vertical="top" wrapText="1"/>
    </xf>
    <xf numFmtId="0" fontId="12" fillId="32" borderId="85" xfId="0" applyFont="1" applyFill="1" applyBorder="1" applyAlignment="1">
      <alignment horizontal="center" vertical="top"/>
    </xf>
    <xf numFmtId="0" fontId="12" fillId="32" borderId="54" xfId="0" applyFont="1" applyFill="1" applyBorder="1" applyAlignment="1">
      <alignment horizontal="center" vertical="top"/>
    </xf>
    <xf numFmtId="0" fontId="6" fillId="32" borderId="13" xfId="0" applyFont="1" applyFill="1" applyBorder="1" applyAlignment="1">
      <alignment horizontal="left" vertical="center" indent="2" shrinkToFit="1"/>
    </xf>
    <xf numFmtId="0" fontId="6" fillId="32" borderId="37" xfId="0" applyFont="1" applyFill="1" applyBorder="1" applyAlignment="1">
      <alignment horizontal="left" vertical="center" indent="2" shrinkToFit="1"/>
    </xf>
    <xf numFmtId="0" fontId="11" fillId="32" borderId="34" xfId="0" applyFont="1" applyFill="1" applyBorder="1" applyAlignment="1">
      <alignment vertical="center"/>
    </xf>
    <xf numFmtId="0" fontId="11" fillId="32" borderId="10" xfId="0" applyFont="1" applyFill="1" applyBorder="1" applyAlignment="1">
      <alignment vertical="center" shrinkToFit="1"/>
    </xf>
    <xf numFmtId="0" fontId="6" fillId="32" borderId="106" xfId="0" applyFont="1" applyFill="1" applyBorder="1" applyAlignment="1">
      <alignment horizontal="center" vertical="center"/>
    </xf>
    <xf numFmtId="0" fontId="11" fillId="32" borderId="11" xfId="0" applyFont="1" applyFill="1" applyBorder="1" applyAlignment="1">
      <alignment horizontal="left" vertical="center" indent="1" shrinkToFit="1"/>
    </xf>
    <xf numFmtId="0" fontId="6" fillId="32" borderId="107" xfId="0" applyFont="1" applyFill="1" applyBorder="1" applyAlignment="1">
      <alignment horizontal="center" vertical="center"/>
    </xf>
    <xf numFmtId="0" fontId="11" fillId="32" borderId="34" xfId="0" applyFont="1" applyFill="1" applyBorder="1" applyAlignment="1">
      <alignment horizontal="center" vertical="center"/>
    </xf>
    <xf numFmtId="0" fontId="11" fillId="32" borderId="30" xfId="0" applyFont="1" applyFill="1" applyBorder="1" applyAlignment="1">
      <alignment vertical="center" shrinkToFit="1"/>
    </xf>
    <xf numFmtId="0" fontId="11" fillId="32" borderId="51" xfId="0" applyFont="1" applyFill="1" applyBorder="1" applyAlignment="1">
      <alignment vertical="center" shrinkToFit="1"/>
    </xf>
    <xf numFmtId="0" fontId="16" fillId="32" borderId="0" xfId="0" applyFont="1" applyFill="1" applyAlignment="1">
      <alignment horizontal="center" vertical="center" shrinkToFit="1"/>
    </xf>
    <xf numFmtId="0" fontId="11" fillId="32" borderId="34" xfId="0" applyFont="1" applyFill="1" applyBorder="1" applyAlignment="1">
      <alignment horizontal="left" vertical="center" indent="1"/>
    </xf>
    <xf numFmtId="0" fontId="6" fillId="32" borderId="34" xfId="0" applyFont="1" applyFill="1" applyBorder="1" applyAlignment="1">
      <alignment horizontal="left" vertical="center" indent="1"/>
    </xf>
    <xf numFmtId="0" fontId="6" fillId="32" borderId="108" xfId="0" applyFont="1" applyFill="1" applyBorder="1" applyAlignment="1">
      <alignment horizontal="center" vertical="center"/>
    </xf>
    <xf numFmtId="0" fontId="6" fillId="32" borderId="101" xfId="0" applyFont="1" applyFill="1" applyBorder="1" applyAlignment="1">
      <alignment vertical="center" shrinkToFit="1"/>
    </xf>
    <xf numFmtId="0" fontId="6" fillId="32" borderId="11" xfId="0" applyFont="1" applyFill="1" applyBorder="1" applyAlignment="1">
      <alignment horizontal="left" vertical="center"/>
    </xf>
    <xf numFmtId="0" fontId="6" fillId="32" borderId="102" xfId="0" applyFont="1" applyFill="1" applyBorder="1" applyAlignment="1">
      <alignment horizontal="left" vertical="center"/>
    </xf>
    <xf numFmtId="0" fontId="6" fillId="32" borderId="27" xfId="0" applyFont="1" applyFill="1" applyBorder="1" applyAlignment="1">
      <alignment horizontal="left" vertical="center"/>
    </xf>
    <xf numFmtId="0" fontId="6" fillId="32" borderId="28" xfId="0" applyFont="1" applyFill="1" applyBorder="1" applyAlignment="1">
      <alignment horizontal="left" vertical="center"/>
    </xf>
    <xf numFmtId="0" fontId="15" fillId="32" borderId="10" xfId="0" applyFont="1" applyFill="1" applyBorder="1" applyAlignment="1">
      <alignment horizontal="left" vertical="center"/>
    </xf>
    <xf numFmtId="0" fontId="15" fillId="32" borderId="10" xfId="0" applyFont="1" applyFill="1" applyBorder="1" applyAlignment="1">
      <alignment vertical="center"/>
    </xf>
    <xf numFmtId="0" fontId="15" fillId="32" borderId="56" xfId="0" applyFont="1" applyFill="1" applyBorder="1" applyAlignment="1">
      <alignment vertical="center"/>
    </xf>
    <xf numFmtId="0" fontId="6" fillId="0" borderId="63" xfId="0" applyFont="1" applyBorder="1" applyAlignment="1">
      <alignment horizontal="left" vertical="center"/>
    </xf>
    <xf numFmtId="0" fontId="6" fillId="0" borderId="43" xfId="0" applyFont="1" applyBorder="1" applyAlignment="1">
      <alignment horizontal="left" vertical="center"/>
    </xf>
    <xf numFmtId="0" fontId="6" fillId="32" borderId="80" xfId="0" applyFont="1" applyFill="1" applyBorder="1" applyAlignment="1">
      <alignment vertical="center" wrapText="1"/>
    </xf>
    <xf numFmtId="0" fontId="6" fillId="32" borderId="81" xfId="0" applyFont="1" applyFill="1" applyBorder="1" applyAlignment="1">
      <alignment vertical="center" wrapText="1"/>
    </xf>
    <xf numFmtId="0" fontId="6" fillId="32" borderId="82" xfId="0" applyFont="1" applyFill="1" applyBorder="1" applyAlignment="1">
      <alignment vertical="center" wrapText="1"/>
    </xf>
    <xf numFmtId="0" fontId="6" fillId="32" borderId="109" xfId="0" applyFont="1" applyFill="1" applyBorder="1" applyAlignment="1">
      <alignment horizontal="center" vertical="center"/>
    </xf>
    <xf numFmtId="0" fontId="6" fillId="32" borderId="49" xfId="0" applyFont="1" applyFill="1" applyBorder="1" applyAlignment="1">
      <alignment horizontal="center" vertical="center"/>
    </xf>
    <xf numFmtId="0" fontId="6" fillId="32" borderId="110" xfId="0" applyFont="1" applyFill="1" applyBorder="1" applyAlignment="1">
      <alignment horizontal="center" vertical="center"/>
    </xf>
    <xf numFmtId="0" fontId="6" fillId="32" borderId="50" xfId="0" applyFont="1" applyFill="1" applyBorder="1" applyAlignment="1">
      <alignment horizontal="center" vertical="center"/>
    </xf>
    <xf numFmtId="0" fontId="6" fillId="32" borderId="50" xfId="0" applyFont="1" applyFill="1" applyBorder="1" applyAlignment="1">
      <alignment horizontal="left" vertical="center" indent="1"/>
    </xf>
    <xf numFmtId="0" fontId="10" fillId="32" borderId="30" xfId="0" applyFont="1" applyFill="1" applyBorder="1" applyAlignment="1">
      <alignment horizontal="left" vertical="center" indent="1"/>
    </xf>
    <xf numFmtId="0" fontId="11" fillId="32" borderId="57" xfId="0" applyFont="1" applyFill="1" applyBorder="1" applyAlignment="1">
      <alignment horizontal="center" vertical="center"/>
    </xf>
    <xf numFmtId="0" fontId="11" fillId="32" borderId="53" xfId="0" applyFont="1" applyFill="1" applyBorder="1" applyAlignment="1">
      <alignment horizontal="center" vertical="center"/>
    </xf>
    <xf numFmtId="0" fontId="6" fillId="32" borderId="31" xfId="0" applyFont="1" applyFill="1" applyBorder="1" applyAlignment="1">
      <alignment vertical="center" shrinkToFit="1"/>
    </xf>
    <xf numFmtId="0" fontId="6" fillId="32" borderId="98" xfId="0" applyFont="1" applyFill="1" applyBorder="1" applyAlignment="1">
      <alignment vertical="center" shrinkToFit="1"/>
    </xf>
    <xf numFmtId="0" fontId="6" fillId="32" borderId="99" xfId="0" applyFont="1" applyFill="1" applyBorder="1" applyAlignment="1">
      <alignment vertical="center" shrinkToFit="1"/>
    </xf>
    <xf numFmtId="0" fontId="6" fillId="32" borderId="100" xfId="0" applyFont="1" applyFill="1" applyBorder="1" applyAlignment="1">
      <alignment vertical="center" shrinkToFit="1"/>
    </xf>
    <xf numFmtId="0" fontId="6" fillId="32" borderId="79" xfId="0" applyFont="1" applyFill="1" applyBorder="1" applyAlignment="1">
      <alignment vertical="center" shrinkToFit="1"/>
    </xf>
    <xf numFmtId="0" fontId="5" fillId="32" borderId="49" xfId="0" applyFont="1" applyFill="1" applyBorder="1" applyAlignment="1">
      <alignment horizontal="center" vertical="center"/>
    </xf>
    <xf numFmtId="0" fontId="5" fillId="32" borderId="111" xfId="0" applyFont="1" applyFill="1" applyBorder="1" applyAlignment="1">
      <alignment horizontal="center" vertical="center"/>
    </xf>
    <xf numFmtId="0" fontId="15" fillId="32" borderId="10" xfId="0" applyFont="1" applyFill="1" applyBorder="1" applyAlignment="1">
      <alignment horizontal="left" vertical="center" shrinkToFit="1"/>
    </xf>
    <xf numFmtId="0" fontId="15" fillId="32" borderId="10" xfId="0" applyFont="1" applyFill="1" applyBorder="1" applyAlignment="1">
      <alignment vertical="center" shrinkToFit="1"/>
    </xf>
    <xf numFmtId="0" fontId="15" fillId="32" borderId="56" xfId="0" applyFont="1" applyFill="1" applyBorder="1" applyAlignment="1">
      <alignment vertical="center" shrinkToFit="1"/>
    </xf>
    <xf numFmtId="0" fontId="15" fillId="32" borderId="51" xfId="0" applyFont="1" applyFill="1" applyBorder="1" applyAlignment="1">
      <alignment horizontal="left" vertical="center"/>
    </xf>
    <xf numFmtId="0" fontId="15" fillId="32" borderId="51" xfId="0" applyFont="1" applyFill="1" applyBorder="1" applyAlignment="1">
      <alignment vertical="center"/>
    </xf>
    <xf numFmtId="0" fontId="15" fillId="32" borderId="112" xfId="0" applyFont="1" applyFill="1" applyBorder="1" applyAlignment="1">
      <alignment vertical="center"/>
    </xf>
    <xf numFmtId="0" fontId="7" fillId="32" borderId="26" xfId="0" applyFont="1" applyFill="1" applyBorder="1" applyAlignment="1">
      <alignment horizontal="left" vertical="center" indent="1"/>
    </xf>
    <xf numFmtId="0" fontId="7" fillId="32" borderId="71" xfId="0" applyFont="1" applyFill="1" applyBorder="1" applyAlignment="1">
      <alignment horizontal="left" vertical="center" indent="1"/>
    </xf>
    <xf numFmtId="0" fontId="12" fillId="32" borderId="105" xfId="0" applyFont="1" applyFill="1" applyBorder="1" applyAlignment="1">
      <alignment horizontal="center" vertical="center" textRotation="255" wrapText="1"/>
    </xf>
    <xf numFmtId="0" fontId="12" fillId="32" borderId="85" xfId="0" applyFont="1" applyFill="1" applyBorder="1" applyAlignment="1">
      <alignment horizontal="center" vertical="center" textRotation="255"/>
    </xf>
    <xf numFmtId="0" fontId="12" fillId="32" borderId="54" xfId="0" applyFont="1" applyFill="1" applyBorder="1" applyAlignment="1">
      <alignment horizontal="center" vertical="center" textRotation="255"/>
    </xf>
    <xf numFmtId="0" fontId="7" fillId="32" borderId="45" xfId="0" applyFont="1" applyFill="1" applyBorder="1" applyAlignment="1">
      <alignment horizontal="center" vertical="center"/>
    </xf>
    <xf numFmtId="0" fontId="7" fillId="32" borderId="24" xfId="0" applyFont="1" applyFill="1" applyBorder="1" applyAlignment="1">
      <alignment horizontal="left" vertical="center" indent="1"/>
    </xf>
    <xf numFmtId="0" fontId="7" fillId="32" borderId="17" xfId="0" applyFont="1" applyFill="1" applyBorder="1" applyAlignment="1">
      <alignment horizontal="left" vertical="center" indent="1"/>
    </xf>
    <xf numFmtId="0" fontId="7" fillId="32" borderId="41" xfId="0" applyFont="1" applyFill="1" applyBorder="1" applyAlignment="1">
      <alignment horizontal="left" vertical="center" indent="1"/>
    </xf>
    <xf numFmtId="0" fontId="21" fillId="32" borderId="34" xfId="0" applyFont="1" applyFill="1" applyBorder="1" applyAlignment="1">
      <alignment vertical="center"/>
    </xf>
    <xf numFmtId="0" fontId="21" fillId="32" borderId="53" xfId="0" applyFont="1" applyFill="1" applyBorder="1" applyAlignment="1">
      <alignment horizontal="right" vertical="center"/>
    </xf>
    <xf numFmtId="0" fontId="21" fillId="32" borderId="34" xfId="0" applyFont="1" applyFill="1" applyBorder="1" applyAlignment="1">
      <alignment horizontal="right" vertical="center"/>
    </xf>
    <xf numFmtId="0" fontId="21" fillId="32" borderId="53" xfId="0" applyFont="1" applyFill="1" applyBorder="1" applyAlignment="1">
      <alignment horizontal="center" vertical="center" shrinkToFit="1"/>
    </xf>
    <xf numFmtId="0" fontId="21" fillId="32" borderId="53" xfId="0" applyFont="1" applyFill="1" applyBorder="1" applyAlignment="1">
      <alignment horizontal="left" vertical="center" indent="1" shrinkToFit="1"/>
    </xf>
    <xf numFmtId="0" fontId="21" fillId="32" borderId="34" xfId="0" applyFont="1" applyFill="1" applyBorder="1" applyAlignment="1">
      <alignment horizontal="left" vertical="center" indent="1" shrinkToFit="1"/>
    </xf>
    <xf numFmtId="0" fontId="9" fillId="32" borderId="34" xfId="0" applyFont="1" applyFill="1" applyBorder="1" applyAlignment="1">
      <alignment horizontal="center" vertical="center"/>
    </xf>
    <xf numFmtId="0" fontId="21" fillId="32" borderId="34"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R348"/>
  <sheetViews>
    <sheetView tabSelected="1" zoomScalePageLayoutView="0" workbookViewId="0" topLeftCell="A1">
      <selection activeCell="B8" sqref="B8:K8"/>
    </sheetView>
  </sheetViews>
  <sheetFormatPr defaultColWidth="0" defaultRowHeight="13.5" zeroHeight="1"/>
  <cols>
    <col min="1" max="3" width="9.00390625" style="1" customWidth="1"/>
    <col min="4" max="4" width="16.625" style="1" customWidth="1"/>
    <col min="5" max="5" width="9.00390625" style="1" customWidth="1"/>
    <col min="6" max="6" width="11.625" style="1" customWidth="1"/>
    <col min="7" max="7" width="6.00390625" style="1" customWidth="1"/>
    <col min="8" max="8" width="4.25390625" style="1" customWidth="1"/>
    <col min="9" max="9" width="4.125" style="1" bestFit="1" customWidth="1"/>
    <col min="10" max="11" width="4.25390625" style="1" customWidth="1"/>
    <col min="12" max="12" width="1.12109375" style="15" customWidth="1"/>
    <col min="13" max="18" width="0" style="15" hidden="1" customWidth="1"/>
    <col min="19" max="16384" width="0" style="1" hidden="1" customWidth="1"/>
  </cols>
  <sheetData>
    <row r="1" spans="1:18" s="205" customFormat="1" ht="26.25" thickBot="1">
      <c r="A1" s="297" t="s">
        <v>11</v>
      </c>
      <c r="B1" s="298"/>
      <c r="C1" s="298"/>
      <c r="D1" s="298"/>
      <c r="E1" s="298"/>
      <c r="F1" s="298"/>
      <c r="G1" s="298"/>
      <c r="H1" s="298"/>
      <c r="I1" s="298"/>
      <c r="J1" s="298"/>
      <c r="K1" s="298"/>
      <c r="L1" s="204"/>
      <c r="M1" s="13"/>
      <c r="N1" s="13"/>
      <c r="O1" s="13"/>
      <c r="P1" s="13"/>
      <c r="Q1" s="13"/>
      <c r="R1" s="13"/>
    </row>
    <row r="2" spans="1:18" s="205" customFormat="1" ht="28.5" customHeight="1">
      <c r="A2" s="302" t="s">
        <v>13</v>
      </c>
      <c r="B2" s="303"/>
      <c r="C2" s="303"/>
      <c r="D2" s="303"/>
      <c r="E2" s="303"/>
      <c r="F2" s="303"/>
      <c r="G2" s="303"/>
      <c r="H2" s="303"/>
      <c r="I2" s="303"/>
      <c r="J2" s="303"/>
      <c r="K2" s="304"/>
      <c r="L2" s="206"/>
      <c r="M2" s="13"/>
      <c r="N2" s="13"/>
      <c r="O2" s="13"/>
      <c r="P2" s="13"/>
      <c r="Q2" s="13"/>
      <c r="R2" s="13"/>
    </row>
    <row r="3" spans="1:18" s="205" customFormat="1" ht="15" customHeight="1">
      <c r="A3" s="19"/>
      <c r="B3" s="305" t="s">
        <v>57</v>
      </c>
      <c r="C3" s="306"/>
      <c r="D3" s="306"/>
      <c r="E3" s="306"/>
      <c r="F3" s="306"/>
      <c r="G3" s="306"/>
      <c r="H3" s="306"/>
      <c r="I3" s="306"/>
      <c r="J3" s="306"/>
      <c r="K3" s="307"/>
      <c r="L3" s="207"/>
      <c r="M3" s="13"/>
      <c r="N3" s="13"/>
      <c r="O3" s="13"/>
      <c r="P3" s="13"/>
      <c r="Q3" s="13"/>
      <c r="R3" s="13"/>
    </row>
    <row r="4" spans="1:18" s="205" customFormat="1" ht="15" customHeight="1">
      <c r="A4" s="20"/>
      <c r="B4" s="305" t="s">
        <v>58</v>
      </c>
      <c r="C4" s="306"/>
      <c r="D4" s="306"/>
      <c r="E4" s="306"/>
      <c r="F4" s="306"/>
      <c r="G4" s="306"/>
      <c r="H4" s="306"/>
      <c r="I4" s="306"/>
      <c r="J4" s="306"/>
      <c r="K4" s="307"/>
      <c r="L4" s="207"/>
      <c r="M4" s="13"/>
      <c r="N4" s="13"/>
      <c r="O4" s="13"/>
      <c r="P4" s="13"/>
      <c r="Q4" s="13"/>
      <c r="R4" s="13"/>
    </row>
    <row r="5" spans="1:18" s="205" customFormat="1" ht="34.5" customHeight="1" thickBot="1">
      <c r="A5" s="299" t="s">
        <v>2</v>
      </c>
      <c r="B5" s="300"/>
      <c r="C5" s="300"/>
      <c r="D5" s="300"/>
      <c r="E5" s="300"/>
      <c r="F5" s="300"/>
      <c r="G5" s="300"/>
      <c r="H5" s="300"/>
      <c r="I5" s="300"/>
      <c r="J5" s="300"/>
      <c r="K5" s="301"/>
      <c r="L5" s="195"/>
      <c r="M5" s="13"/>
      <c r="N5" s="13"/>
      <c r="O5" s="13"/>
      <c r="P5" s="13"/>
      <c r="Q5" s="13"/>
      <c r="R5" s="13"/>
    </row>
    <row r="6" spans="1:18" s="205" customFormat="1" ht="12.75">
      <c r="A6" s="13"/>
      <c r="B6" s="13"/>
      <c r="C6" s="13"/>
      <c r="D6" s="13"/>
      <c r="E6" s="13"/>
      <c r="F6" s="13"/>
      <c r="G6" s="13"/>
      <c r="H6" s="13"/>
      <c r="I6" s="13"/>
      <c r="J6" s="13"/>
      <c r="K6" s="13"/>
      <c r="L6" s="13"/>
      <c r="M6" s="13"/>
      <c r="N6" s="13"/>
      <c r="O6" s="13"/>
      <c r="P6" s="13"/>
      <c r="Q6" s="13"/>
      <c r="R6" s="13"/>
    </row>
    <row r="7" spans="1:18" s="205" customFormat="1" ht="24" customHeight="1">
      <c r="A7" s="234" t="s">
        <v>165</v>
      </c>
      <c r="B7" s="234"/>
      <c r="C7" s="234"/>
      <c r="D7" s="234"/>
      <c r="E7" s="234"/>
      <c r="F7" s="234"/>
      <c r="G7" s="234"/>
      <c r="H7" s="234"/>
      <c r="I7" s="234"/>
      <c r="J7" s="234"/>
      <c r="K7" s="234"/>
      <c r="L7" s="186"/>
      <c r="M7" s="13"/>
      <c r="N7" s="13"/>
      <c r="O7" s="13"/>
      <c r="P7" s="13"/>
      <c r="Q7" s="13"/>
      <c r="R7" s="13"/>
    </row>
    <row r="8" spans="1:18" s="205" customFormat="1" ht="24" customHeight="1">
      <c r="A8" s="197" t="s">
        <v>30</v>
      </c>
      <c r="B8" s="272"/>
      <c r="C8" s="273"/>
      <c r="D8" s="273"/>
      <c r="E8" s="273"/>
      <c r="F8" s="273"/>
      <c r="G8" s="273"/>
      <c r="H8" s="273"/>
      <c r="I8" s="273"/>
      <c r="J8" s="273"/>
      <c r="K8" s="274"/>
      <c r="L8" s="208"/>
      <c r="M8" s="13"/>
      <c r="N8" s="13"/>
      <c r="O8" s="13"/>
      <c r="P8" s="13"/>
      <c r="Q8" s="13"/>
      <c r="R8" s="13"/>
    </row>
    <row r="9" spans="1:18" s="205" customFormat="1" ht="24" customHeight="1">
      <c r="A9" s="2" t="s">
        <v>39</v>
      </c>
      <c r="B9" s="272">
        <f>PHONETIC(B8)</f>
      </c>
      <c r="C9" s="273"/>
      <c r="D9" s="273"/>
      <c r="E9" s="273"/>
      <c r="F9" s="273"/>
      <c r="G9" s="273"/>
      <c r="H9" s="273"/>
      <c r="I9" s="273"/>
      <c r="J9" s="273"/>
      <c r="K9" s="274"/>
      <c r="L9" s="209"/>
      <c r="M9" s="13"/>
      <c r="N9" s="13"/>
      <c r="O9" s="13"/>
      <c r="P9" s="13"/>
      <c r="Q9" s="13"/>
      <c r="R9" s="13"/>
    </row>
    <row r="10" spans="1:18" s="205" customFormat="1" ht="81.75" customHeight="1">
      <c r="A10" s="290" t="s">
        <v>193</v>
      </c>
      <c r="B10" s="290"/>
      <c r="C10" s="290"/>
      <c r="D10" s="290"/>
      <c r="E10" s="290"/>
      <c r="F10" s="290"/>
      <c r="G10" s="290"/>
      <c r="H10" s="290"/>
      <c r="I10" s="290"/>
      <c r="J10" s="290"/>
      <c r="K10" s="290"/>
      <c r="L10" s="210"/>
      <c r="M10" s="13"/>
      <c r="N10" s="13"/>
      <c r="O10" s="13"/>
      <c r="P10" s="13"/>
      <c r="Q10" s="13"/>
      <c r="R10" s="13"/>
    </row>
    <row r="11" spans="1:18" s="205" customFormat="1" ht="12.75">
      <c r="A11" s="14"/>
      <c r="B11" s="14"/>
      <c r="C11" s="14"/>
      <c r="D11" s="14"/>
      <c r="E11" s="14"/>
      <c r="F11" s="14"/>
      <c r="G11" s="14"/>
      <c r="H11" s="14"/>
      <c r="I11" s="14"/>
      <c r="J11" s="14"/>
      <c r="K11" s="14"/>
      <c r="L11" s="14"/>
      <c r="M11" s="13"/>
      <c r="N11" s="13"/>
      <c r="O11" s="13"/>
      <c r="P11" s="13"/>
      <c r="Q11" s="13"/>
      <c r="R11" s="13"/>
    </row>
    <row r="12" spans="1:18" s="205" customFormat="1" ht="24" customHeight="1">
      <c r="A12" s="286" t="s">
        <v>164</v>
      </c>
      <c r="B12" s="286"/>
      <c r="C12" s="286"/>
      <c r="D12" s="286"/>
      <c r="E12" s="286"/>
      <c r="F12" s="286"/>
      <c r="G12" s="286"/>
      <c r="H12" s="286"/>
      <c r="I12" s="286"/>
      <c r="J12" s="286"/>
      <c r="K12" s="286"/>
      <c r="L12" s="186"/>
      <c r="M12" s="13"/>
      <c r="N12" s="13"/>
      <c r="O12" s="13"/>
      <c r="P12" s="13"/>
      <c r="Q12" s="13"/>
      <c r="R12" s="13"/>
    </row>
    <row r="13" spans="1:18" s="205" customFormat="1" ht="35.25" customHeight="1">
      <c r="A13" s="327" t="s">
        <v>96</v>
      </c>
      <c r="B13" s="328"/>
      <c r="C13" s="325"/>
      <c r="D13" s="325"/>
      <c r="E13" s="325"/>
      <c r="F13" s="325"/>
      <c r="G13" s="325"/>
      <c r="H13" s="15"/>
      <c r="I13" s="15"/>
      <c r="J13" s="15"/>
      <c r="K13" s="15"/>
      <c r="L13" s="13"/>
      <c r="M13" s="13"/>
      <c r="N13" s="13"/>
      <c r="O13" s="13"/>
      <c r="P13" s="13"/>
      <c r="Q13" s="13"/>
      <c r="R13" s="13"/>
    </row>
    <row r="14" spans="1:18" s="205" customFormat="1" ht="24" customHeight="1">
      <c r="A14" s="329" t="s">
        <v>34</v>
      </c>
      <c r="B14" s="330"/>
      <c r="C14" s="3" t="s">
        <v>51</v>
      </c>
      <c r="D14" s="33"/>
      <c r="E14" s="3" t="s">
        <v>52</v>
      </c>
      <c r="F14" s="311"/>
      <c r="G14" s="311"/>
      <c r="H14" s="15"/>
      <c r="I14" s="15"/>
      <c r="J14" s="15"/>
      <c r="K14" s="15"/>
      <c r="L14" s="13"/>
      <c r="M14" s="13"/>
      <c r="N14" s="13"/>
      <c r="O14" s="13"/>
      <c r="P14" s="13"/>
      <c r="Q14" s="13"/>
      <c r="R14" s="13"/>
    </row>
    <row r="15" spans="1:18" s="205" customFormat="1" ht="24" customHeight="1">
      <c r="A15" s="331"/>
      <c r="B15" s="332"/>
      <c r="C15" s="3" t="s">
        <v>35</v>
      </c>
      <c r="D15" s="325"/>
      <c r="E15" s="325"/>
      <c r="F15" s="325"/>
      <c r="G15" s="325"/>
      <c r="H15" s="15"/>
      <c r="I15" s="15"/>
      <c r="J15" s="15"/>
      <c r="K15" s="15"/>
      <c r="L15" s="13"/>
      <c r="M15" s="13"/>
      <c r="N15" s="13"/>
      <c r="O15" s="13"/>
      <c r="P15" s="13"/>
      <c r="Q15" s="13"/>
      <c r="R15" s="13"/>
    </row>
    <row r="16" spans="1:18" s="205" customFormat="1" ht="24" customHeight="1">
      <c r="A16" s="328" t="s">
        <v>32</v>
      </c>
      <c r="B16" s="328"/>
      <c r="C16" s="325"/>
      <c r="D16" s="325"/>
      <c r="E16" s="325"/>
      <c r="F16" s="325"/>
      <c r="G16" s="325"/>
      <c r="H16" s="15"/>
      <c r="I16" s="15"/>
      <c r="J16" s="15"/>
      <c r="K16" s="15"/>
      <c r="L16" s="13"/>
      <c r="M16" s="13"/>
      <c r="N16" s="13"/>
      <c r="O16" s="13"/>
      <c r="P16" s="13"/>
      <c r="Q16" s="13"/>
      <c r="R16" s="13"/>
    </row>
    <row r="17" spans="1:18" s="205" customFormat="1" ht="24" customHeight="1">
      <c r="A17" s="334" t="s">
        <v>168</v>
      </c>
      <c r="B17" s="335"/>
      <c r="C17" s="335"/>
      <c r="D17" s="336"/>
      <c r="E17" s="311"/>
      <c r="F17" s="311"/>
      <c r="G17" s="311"/>
      <c r="H17" s="15"/>
      <c r="I17" s="15"/>
      <c r="J17" s="15"/>
      <c r="K17" s="15"/>
      <c r="L17" s="13"/>
      <c r="M17" s="13"/>
      <c r="N17" s="13"/>
      <c r="O17" s="13"/>
      <c r="P17" s="13"/>
      <c r="Q17" s="13"/>
      <c r="R17" s="13"/>
    </row>
    <row r="18" spans="1:18" s="205" customFormat="1" ht="12.75">
      <c r="A18" s="15"/>
      <c r="B18" s="15"/>
      <c r="C18" s="15"/>
      <c r="D18" s="15"/>
      <c r="E18" s="15"/>
      <c r="F18" s="15"/>
      <c r="G18" s="15"/>
      <c r="H18" s="15"/>
      <c r="I18" s="15"/>
      <c r="J18" s="15"/>
      <c r="K18" s="15"/>
      <c r="L18" s="13"/>
      <c r="M18" s="13"/>
      <c r="N18" s="13"/>
      <c r="O18" s="13"/>
      <c r="P18" s="13"/>
      <c r="Q18" s="13"/>
      <c r="R18" s="13"/>
    </row>
    <row r="19" spans="1:18" s="205" customFormat="1" ht="24" customHeight="1">
      <c r="A19" s="233" t="s">
        <v>158</v>
      </c>
      <c r="B19" s="233"/>
      <c r="C19" s="233"/>
      <c r="D19" s="233"/>
      <c r="E19" s="233"/>
      <c r="F19" s="233"/>
      <c r="G19" s="233"/>
      <c r="H19" s="333"/>
      <c r="I19" s="223"/>
      <c r="J19" s="15"/>
      <c r="K19" s="15"/>
      <c r="L19" s="13"/>
      <c r="M19" s="13"/>
      <c r="N19" s="13"/>
      <c r="O19" s="13"/>
      <c r="P19" s="13"/>
      <c r="Q19" s="13"/>
      <c r="R19" s="13"/>
    </row>
    <row r="20" spans="1:18" s="205" customFormat="1" ht="78" customHeight="1">
      <c r="A20" s="269" t="s">
        <v>194</v>
      </c>
      <c r="B20" s="269"/>
      <c r="C20" s="269"/>
      <c r="D20" s="269"/>
      <c r="E20" s="269"/>
      <c r="F20" s="269"/>
      <c r="G20" s="269"/>
      <c r="H20" s="269"/>
      <c r="I20" s="269"/>
      <c r="J20" s="269"/>
      <c r="K20" s="269"/>
      <c r="L20" s="211"/>
      <c r="M20" s="13"/>
      <c r="N20" s="13"/>
      <c r="O20" s="13"/>
      <c r="P20" s="13"/>
      <c r="Q20" s="13"/>
      <c r="R20" s="13"/>
    </row>
    <row r="21" spans="1:18" s="205" customFormat="1" ht="12.75">
      <c r="A21" s="15"/>
      <c r="B21" s="15"/>
      <c r="C21" s="15"/>
      <c r="D21" s="15"/>
      <c r="E21" s="15"/>
      <c r="F21" s="15"/>
      <c r="G21" s="15"/>
      <c r="H21" s="15"/>
      <c r="I21" s="15"/>
      <c r="J21" s="15"/>
      <c r="K21" s="15"/>
      <c r="L21" s="13"/>
      <c r="M21" s="13"/>
      <c r="N21" s="13"/>
      <c r="O21" s="13"/>
      <c r="P21" s="13"/>
      <c r="Q21" s="13"/>
      <c r="R21" s="13"/>
    </row>
    <row r="22" spans="1:18" s="205" customFormat="1" ht="24" customHeight="1">
      <c r="A22" s="233" t="s">
        <v>159</v>
      </c>
      <c r="B22" s="233"/>
      <c r="C22" s="233"/>
      <c r="D22" s="233"/>
      <c r="E22" s="233"/>
      <c r="F22" s="233"/>
      <c r="G22" s="233"/>
      <c r="H22" s="333"/>
      <c r="I22" s="223"/>
      <c r="J22" s="15"/>
      <c r="K22" s="15"/>
      <c r="L22" s="13"/>
      <c r="M22" s="13"/>
      <c r="N22" s="13"/>
      <c r="O22" s="13"/>
      <c r="P22" s="13"/>
      <c r="Q22" s="13"/>
      <c r="R22" s="13"/>
    </row>
    <row r="23" spans="1:18" s="205" customFormat="1" ht="76.5" customHeight="1">
      <c r="A23" s="269" t="s">
        <v>195</v>
      </c>
      <c r="B23" s="269"/>
      <c r="C23" s="269"/>
      <c r="D23" s="269"/>
      <c r="E23" s="269"/>
      <c r="F23" s="269"/>
      <c r="G23" s="269"/>
      <c r="H23" s="269"/>
      <c r="I23" s="269"/>
      <c r="J23" s="269"/>
      <c r="K23" s="269"/>
      <c r="L23" s="211"/>
      <c r="M23" s="13"/>
      <c r="N23" s="13"/>
      <c r="O23" s="13"/>
      <c r="P23" s="13"/>
      <c r="Q23" s="13"/>
      <c r="R23" s="13"/>
    </row>
    <row r="24" spans="1:12" s="212" customFormat="1" ht="17.25" customHeight="1">
      <c r="A24" s="196"/>
      <c r="B24" s="196"/>
      <c r="C24" s="196"/>
      <c r="D24" s="196"/>
      <c r="E24" s="196"/>
      <c r="F24" s="196"/>
      <c r="G24" s="196"/>
      <c r="H24" s="196"/>
      <c r="I24" s="196"/>
      <c r="J24" s="196"/>
      <c r="K24" s="196"/>
      <c r="L24" s="195"/>
    </row>
    <row r="25" spans="1:18" s="205" customFormat="1" ht="24" customHeight="1">
      <c r="A25" s="233" t="s">
        <v>170</v>
      </c>
      <c r="B25" s="233"/>
      <c r="C25" s="233"/>
      <c r="D25" s="233"/>
      <c r="E25" s="233"/>
      <c r="F25" s="233"/>
      <c r="G25" s="233"/>
      <c r="H25" s="233"/>
      <c r="I25" s="233"/>
      <c r="J25" s="233"/>
      <c r="K25" s="233"/>
      <c r="L25" s="186"/>
      <c r="M25" s="13"/>
      <c r="N25" s="13"/>
      <c r="O25" s="13"/>
      <c r="P25" s="13"/>
      <c r="Q25" s="13"/>
      <c r="R25" s="13"/>
    </row>
    <row r="26" spans="1:18" s="205" customFormat="1" ht="78" customHeight="1">
      <c r="A26" s="326" t="s">
        <v>161</v>
      </c>
      <c r="B26" s="326"/>
      <c r="C26" s="326"/>
      <c r="D26" s="326"/>
      <c r="E26" s="326"/>
      <c r="F26" s="326"/>
      <c r="G26" s="326"/>
      <c r="H26" s="187" t="s">
        <v>160</v>
      </c>
      <c r="I26" s="224"/>
      <c r="J26" s="35"/>
      <c r="K26" s="35"/>
      <c r="L26" s="213"/>
      <c r="M26" s="13"/>
      <c r="N26" s="13"/>
      <c r="O26" s="13"/>
      <c r="P26" s="13"/>
      <c r="Q26" s="13"/>
      <c r="R26" s="13"/>
    </row>
    <row r="27" spans="1:18" s="205" customFormat="1" ht="8.25" customHeight="1">
      <c r="A27" s="199"/>
      <c r="B27" s="192"/>
      <c r="C27" s="192"/>
      <c r="D27" s="192"/>
      <c r="E27" s="192"/>
      <c r="F27" s="192"/>
      <c r="G27" s="192"/>
      <c r="H27" s="192"/>
      <c r="I27" s="192"/>
      <c r="J27" s="192"/>
      <c r="K27" s="192"/>
      <c r="L27" s="208"/>
      <c r="M27" s="13"/>
      <c r="N27" s="13"/>
      <c r="O27" s="13"/>
      <c r="P27" s="13"/>
      <c r="Q27" s="13"/>
      <c r="R27" s="13"/>
    </row>
    <row r="28" spans="1:18" s="205" customFormat="1" ht="24" customHeight="1">
      <c r="A28" s="233" t="s">
        <v>171</v>
      </c>
      <c r="B28" s="233"/>
      <c r="C28" s="233"/>
      <c r="D28" s="233"/>
      <c r="E28" s="233"/>
      <c r="F28" s="233"/>
      <c r="G28" s="233"/>
      <c r="H28" s="233"/>
      <c r="I28" s="233"/>
      <c r="J28" s="233"/>
      <c r="K28" s="233"/>
      <c r="L28" s="186"/>
      <c r="M28" s="13"/>
      <c r="N28" s="13"/>
      <c r="O28" s="13"/>
      <c r="P28" s="13"/>
      <c r="Q28" s="13"/>
      <c r="R28" s="13"/>
    </row>
    <row r="29" spans="1:18" s="205" customFormat="1" ht="81" customHeight="1">
      <c r="A29" s="320" t="s">
        <v>162</v>
      </c>
      <c r="B29" s="320"/>
      <c r="C29" s="320"/>
      <c r="D29" s="320"/>
      <c r="E29" s="320"/>
      <c r="F29" s="320"/>
      <c r="G29" s="320"/>
      <c r="H29" s="187" t="s">
        <v>160</v>
      </c>
      <c r="I29" s="224"/>
      <c r="J29" s="35"/>
      <c r="K29" s="35"/>
      <c r="L29" s="213"/>
      <c r="M29" s="13"/>
      <c r="N29" s="13"/>
      <c r="O29" s="13"/>
      <c r="P29" s="13"/>
      <c r="Q29" s="13"/>
      <c r="R29" s="13"/>
    </row>
    <row r="30" spans="1:18" s="205" customFormat="1" ht="6" customHeight="1">
      <c r="A30" s="199"/>
      <c r="B30" s="192"/>
      <c r="C30" s="192"/>
      <c r="D30" s="192"/>
      <c r="E30" s="192"/>
      <c r="F30" s="192"/>
      <c r="G30" s="192"/>
      <c r="H30" s="192"/>
      <c r="I30" s="192"/>
      <c r="J30" s="192"/>
      <c r="K30" s="192"/>
      <c r="L30" s="208"/>
      <c r="M30" s="13"/>
      <c r="N30" s="13"/>
      <c r="O30" s="13"/>
      <c r="P30" s="13"/>
      <c r="Q30" s="13"/>
      <c r="R30" s="13"/>
    </row>
    <row r="31" spans="1:18" s="205" customFormat="1" ht="94.5" customHeight="1">
      <c r="A31" s="320" t="s">
        <v>166</v>
      </c>
      <c r="B31" s="320"/>
      <c r="C31" s="320"/>
      <c r="D31" s="320"/>
      <c r="E31" s="320"/>
      <c r="F31" s="320"/>
      <c r="G31" s="320"/>
      <c r="H31" s="187" t="s">
        <v>160</v>
      </c>
      <c r="I31" s="225"/>
      <c r="J31" s="36"/>
      <c r="K31" s="36"/>
      <c r="L31" s="208"/>
      <c r="M31" s="13"/>
      <c r="N31" s="13"/>
      <c r="O31" s="13"/>
      <c r="P31" s="13"/>
      <c r="Q31" s="13"/>
      <c r="R31" s="13"/>
    </row>
    <row r="32" spans="1:18" s="205" customFormat="1" ht="12.75">
      <c r="A32" s="15"/>
      <c r="B32" s="15"/>
      <c r="C32" s="15"/>
      <c r="D32" s="15"/>
      <c r="E32" s="15"/>
      <c r="F32" s="15"/>
      <c r="G32" s="15"/>
      <c r="H32" s="15"/>
      <c r="I32" s="15"/>
      <c r="J32" s="15"/>
      <c r="K32" s="15"/>
      <c r="L32" s="13"/>
      <c r="M32" s="13"/>
      <c r="N32" s="13"/>
      <c r="O32" s="13"/>
      <c r="P32" s="13"/>
      <c r="Q32" s="13"/>
      <c r="R32" s="13"/>
    </row>
    <row r="33" spans="1:18" s="205" customFormat="1" ht="34.5" customHeight="1">
      <c r="A33" s="291" t="s">
        <v>163</v>
      </c>
      <c r="B33" s="291"/>
      <c r="C33" s="291"/>
      <c r="D33" s="291"/>
      <c r="E33" s="291"/>
      <c r="F33" s="291"/>
      <c r="G33" s="291"/>
      <c r="H33" s="291"/>
      <c r="I33" s="291"/>
      <c r="J33" s="291"/>
      <c r="K33" s="291"/>
      <c r="L33" s="214"/>
      <c r="M33" s="13"/>
      <c r="N33" s="13"/>
      <c r="O33" s="13"/>
      <c r="P33" s="13"/>
      <c r="Q33" s="13"/>
      <c r="R33" s="13"/>
    </row>
    <row r="34" spans="1:18" s="205" customFormat="1" ht="87" customHeight="1">
      <c r="A34" s="236" t="s">
        <v>1</v>
      </c>
      <c r="B34" s="236"/>
      <c r="C34" s="236"/>
      <c r="D34" s="236"/>
      <c r="E34" s="236"/>
      <c r="F34" s="236"/>
      <c r="G34" s="236"/>
      <c r="H34" s="236"/>
      <c r="I34" s="236"/>
      <c r="J34" s="236"/>
      <c r="K34" s="236"/>
      <c r="L34" s="195"/>
      <c r="M34" s="13"/>
      <c r="N34" s="13"/>
      <c r="O34" s="13"/>
      <c r="P34" s="13"/>
      <c r="Q34" s="13"/>
      <c r="R34" s="13"/>
    </row>
    <row r="35" spans="1:18" s="205" customFormat="1" ht="7.5" customHeight="1">
      <c r="A35" s="16"/>
      <c r="B35" s="15"/>
      <c r="C35" s="15"/>
      <c r="D35" s="15"/>
      <c r="E35" s="15"/>
      <c r="F35" s="15"/>
      <c r="G35" s="15"/>
      <c r="H35" s="15"/>
      <c r="I35" s="15"/>
      <c r="J35" s="15"/>
      <c r="K35" s="15"/>
      <c r="L35" s="13"/>
      <c r="M35" s="13"/>
      <c r="N35" s="13"/>
      <c r="O35" s="13"/>
      <c r="P35" s="13"/>
      <c r="Q35" s="13"/>
      <c r="R35" s="13"/>
    </row>
    <row r="36" spans="1:9" s="43" customFormat="1" ht="24" customHeight="1">
      <c r="A36" s="176" t="s">
        <v>226</v>
      </c>
      <c r="B36" s="295" t="s">
        <v>199</v>
      </c>
      <c r="C36" s="295"/>
      <c r="D36" s="295"/>
      <c r="E36" s="295" t="s">
        <v>149</v>
      </c>
      <c r="F36" s="295"/>
      <c r="G36" s="323" t="s">
        <v>150</v>
      </c>
      <c r="H36" s="324"/>
      <c r="I36" s="226"/>
    </row>
    <row r="37" spans="1:9" s="43" customFormat="1" ht="24" customHeight="1">
      <c r="A37" s="177" t="s">
        <v>227</v>
      </c>
      <c r="B37" s="230" t="s">
        <v>201</v>
      </c>
      <c r="C37" s="230"/>
      <c r="D37" s="230"/>
      <c r="E37" s="230" t="s">
        <v>149</v>
      </c>
      <c r="F37" s="230"/>
      <c r="G37" s="231" t="s">
        <v>150</v>
      </c>
      <c r="H37" s="232"/>
      <c r="I37" s="227"/>
    </row>
    <row r="38" spans="1:9" s="43" customFormat="1" ht="24" customHeight="1">
      <c r="A38" s="177" t="s">
        <v>228</v>
      </c>
      <c r="B38" s="230" t="s">
        <v>229</v>
      </c>
      <c r="C38" s="230"/>
      <c r="D38" s="230"/>
      <c r="E38" s="230" t="s">
        <v>149</v>
      </c>
      <c r="F38" s="230"/>
      <c r="G38" s="231" t="s">
        <v>150</v>
      </c>
      <c r="H38" s="232"/>
      <c r="I38" s="227"/>
    </row>
    <row r="39" spans="1:9" s="43" customFormat="1" ht="24" customHeight="1">
      <c r="A39" s="177" t="s">
        <v>230</v>
      </c>
      <c r="B39" s="230" t="s">
        <v>200</v>
      </c>
      <c r="C39" s="230"/>
      <c r="D39" s="230"/>
      <c r="E39" s="230" t="s">
        <v>149</v>
      </c>
      <c r="F39" s="230"/>
      <c r="G39" s="231" t="s">
        <v>150</v>
      </c>
      <c r="H39" s="232"/>
      <c r="I39" s="227"/>
    </row>
    <row r="40" spans="1:9" s="43" customFormat="1" ht="24" customHeight="1">
      <c r="A40" s="177" t="s">
        <v>230</v>
      </c>
      <c r="B40" s="230" t="s">
        <v>233</v>
      </c>
      <c r="C40" s="230"/>
      <c r="D40" s="230"/>
      <c r="E40" s="230" t="s">
        <v>198</v>
      </c>
      <c r="F40" s="230"/>
      <c r="G40" s="231" t="s">
        <v>150</v>
      </c>
      <c r="H40" s="232"/>
      <c r="I40" s="227"/>
    </row>
    <row r="41" spans="1:9" s="43" customFormat="1" ht="24" customHeight="1">
      <c r="A41" s="177" t="s">
        <v>232</v>
      </c>
      <c r="B41" s="230" t="s">
        <v>202</v>
      </c>
      <c r="C41" s="230"/>
      <c r="D41" s="230"/>
      <c r="E41" s="230" t="s">
        <v>198</v>
      </c>
      <c r="F41" s="230"/>
      <c r="G41" s="231" t="s">
        <v>150</v>
      </c>
      <c r="H41" s="232"/>
      <c r="I41" s="227"/>
    </row>
    <row r="42" spans="1:9" s="43" customFormat="1" ht="24.75" customHeight="1">
      <c r="A42" s="178" t="s">
        <v>197</v>
      </c>
      <c r="B42" s="241" t="s">
        <v>148</v>
      </c>
      <c r="C42" s="241"/>
      <c r="D42" s="241"/>
      <c r="E42" s="241" t="s">
        <v>231</v>
      </c>
      <c r="F42" s="241"/>
      <c r="G42" s="321" t="s">
        <v>150</v>
      </c>
      <c r="H42" s="322"/>
      <c r="I42" s="228"/>
    </row>
    <row r="43" spans="1:18" s="205" customFormat="1" ht="12.75">
      <c r="A43" s="15"/>
      <c r="B43" s="15"/>
      <c r="C43" s="15"/>
      <c r="D43" s="15"/>
      <c r="E43" s="15"/>
      <c r="F43" s="15"/>
      <c r="G43" s="15"/>
      <c r="H43" s="15"/>
      <c r="I43" s="15"/>
      <c r="J43" s="15"/>
      <c r="K43" s="15"/>
      <c r="L43" s="13"/>
      <c r="M43" s="13"/>
      <c r="N43" s="13"/>
      <c r="O43" s="13"/>
      <c r="P43" s="13"/>
      <c r="Q43" s="13"/>
      <c r="R43" s="13"/>
    </row>
    <row r="44" spans="1:18" s="205" customFormat="1" ht="33.75" customHeight="1" thickBot="1">
      <c r="A44" s="282" t="s">
        <v>167</v>
      </c>
      <c r="B44" s="282"/>
      <c r="C44" s="282"/>
      <c r="D44" s="282"/>
      <c r="E44" s="282"/>
      <c r="F44" s="282"/>
      <c r="G44" s="282"/>
      <c r="H44" s="282"/>
      <c r="I44" s="282"/>
      <c r="J44" s="282"/>
      <c r="K44" s="282"/>
      <c r="L44" s="215"/>
      <c r="M44" s="13"/>
      <c r="N44" s="13"/>
      <c r="O44" s="13"/>
      <c r="P44" s="13"/>
      <c r="Q44" s="13"/>
      <c r="R44" s="13"/>
    </row>
    <row r="45" spans="1:18" s="205" customFormat="1" ht="32.25" customHeight="1" thickBot="1">
      <c r="A45" s="245" t="s">
        <v>10</v>
      </c>
      <c r="B45" s="246"/>
      <c r="C45" s="246"/>
      <c r="D45" s="246"/>
      <c r="E45" s="246"/>
      <c r="F45" s="246"/>
      <c r="G45" s="246"/>
      <c r="H45" s="246"/>
      <c r="I45" s="246"/>
      <c r="J45" s="246"/>
      <c r="K45" s="247"/>
      <c r="L45" s="200"/>
      <c r="M45" s="13"/>
      <c r="N45" s="13"/>
      <c r="O45" s="13"/>
      <c r="P45" s="13"/>
      <c r="Q45" s="13"/>
      <c r="R45" s="13"/>
    </row>
    <row r="46" spans="1:18" s="205" customFormat="1" ht="12.75">
      <c r="A46" s="15"/>
      <c r="B46" s="15"/>
      <c r="C46" s="15"/>
      <c r="D46" s="15"/>
      <c r="E46" s="15"/>
      <c r="F46" s="15"/>
      <c r="G46" s="15"/>
      <c r="H46" s="15"/>
      <c r="I46" s="15"/>
      <c r="J46" s="15"/>
      <c r="K46" s="15"/>
      <c r="L46" s="13"/>
      <c r="M46" s="13"/>
      <c r="N46" s="13"/>
      <c r="O46" s="13"/>
      <c r="P46" s="13"/>
      <c r="Q46" s="13"/>
      <c r="R46" s="13"/>
    </row>
    <row r="47" spans="1:18" s="205" customFormat="1" ht="24" customHeight="1">
      <c r="A47" s="281" t="s">
        <v>174</v>
      </c>
      <c r="B47" s="281"/>
      <c r="C47" s="281"/>
      <c r="D47" s="281"/>
      <c r="E47" s="281"/>
      <c r="F47" s="281"/>
      <c r="G47" s="238"/>
      <c r="H47" s="239"/>
      <c r="I47" s="223"/>
      <c r="J47" s="13"/>
      <c r="K47" s="13"/>
      <c r="L47" s="13"/>
      <c r="M47" s="13"/>
      <c r="N47" s="13"/>
      <c r="O47" s="13"/>
      <c r="P47" s="13"/>
      <c r="Q47" s="13"/>
      <c r="R47" s="13"/>
    </row>
    <row r="48" spans="1:18" s="205" customFormat="1" ht="48" customHeight="1">
      <c r="A48" s="256" t="s">
        <v>4</v>
      </c>
      <c r="B48" s="256"/>
      <c r="C48" s="256"/>
      <c r="D48" s="256"/>
      <c r="E48" s="256"/>
      <c r="F48" s="256"/>
      <c r="G48" s="256"/>
      <c r="H48" s="256"/>
      <c r="I48" s="256"/>
      <c r="J48" s="256"/>
      <c r="K48" s="256"/>
      <c r="L48" s="195"/>
      <c r="M48" s="13"/>
      <c r="N48" s="13"/>
      <c r="O48" s="13"/>
      <c r="P48" s="13"/>
      <c r="Q48" s="13"/>
      <c r="R48" s="13"/>
    </row>
    <row r="49" spans="1:18" s="205" customFormat="1" ht="12.75">
      <c r="A49" s="13"/>
      <c r="B49" s="13"/>
      <c r="C49" s="13"/>
      <c r="D49" s="13"/>
      <c r="E49" s="13"/>
      <c r="F49" s="13"/>
      <c r="G49" s="13"/>
      <c r="H49" s="13"/>
      <c r="I49" s="13"/>
      <c r="J49" s="13"/>
      <c r="K49" s="13"/>
      <c r="L49" s="13"/>
      <c r="M49" s="13"/>
      <c r="N49" s="13"/>
      <c r="O49" s="13"/>
      <c r="P49" s="13"/>
      <c r="Q49" s="13"/>
      <c r="R49" s="13"/>
    </row>
    <row r="50" spans="1:18" s="205" customFormat="1" ht="24" customHeight="1">
      <c r="A50" s="233" t="s">
        <v>175</v>
      </c>
      <c r="B50" s="233"/>
      <c r="C50" s="233"/>
      <c r="D50" s="233"/>
      <c r="E50" s="233"/>
      <c r="F50" s="233"/>
      <c r="G50" s="233"/>
      <c r="H50" s="233"/>
      <c r="I50" s="233"/>
      <c r="J50" s="233"/>
      <c r="K50" s="233"/>
      <c r="L50" s="186"/>
      <c r="M50" s="13"/>
      <c r="N50" s="13"/>
      <c r="O50" s="13"/>
      <c r="P50" s="13"/>
      <c r="Q50" s="13"/>
      <c r="R50" s="13"/>
    </row>
    <row r="51" spans="1:18" s="205" customFormat="1" ht="93" customHeight="1">
      <c r="A51" s="320" t="s">
        <v>169</v>
      </c>
      <c r="B51" s="320"/>
      <c r="C51" s="320"/>
      <c r="D51" s="320"/>
      <c r="E51" s="320"/>
      <c r="F51" s="320"/>
      <c r="G51" s="320"/>
      <c r="H51" s="187" t="s">
        <v>160</v>
      </c>
      <c r="I51" s="225"/>
      <c r="J51" s="36"/>
      <c r="K51" s="36"/>
      <c r="L51" s="208"/>
      <c r="M51" s="13"/>
      <c r="N51" s="13"/>
      <c r="O51" s="13"/>
      <c r="P51" s="13"/>
      <c r="Q51" s="13"/>
      <c r="R51" s="13"/>
    </row>
    <row r="52" spans="1:18" s="205" customFormat="1" ht="12.75">
      <c r="A52" s="15"/>
      <c r="B52" s="15"/>
      <c r="C52" s="15"/>
      <c r="D52" s="15"/>
      <c r="E52" s="15"/>
      <c r="F52" s="15"/>
      <c r="G52" s="15"/>
      <c r="H52" s="15"/>
      <c r="I52" s="15"/>
      <c r="J52" s="15"/>
      <c r="K52" s="15"/>
      <c r="L52" s="13"/>
      <c r="M52" s="13"/>
      <c r="N52" s="13"/>
      <c r="O52" s="13"/>
      <c r="P52" s="13"/>
      <c r="Q52" s="13"/>
      <c r="R52" s="13"/>
    </row>
    <row r="53" spans="1:18" s="205" customFormat="1" ht="15.75">
      <c r="A53" s="234" t="s">
        <v>176</v>
      </c>
      <c r="B53" s="234"/>
      <c r="C53" s="234"/>
      <c r="D53" s="234"/>
      <c r="E53" s="234"/>
      <c r="F53" s="234"/>
      <c r="G53" s="234"/>
      <c r="H53" s="234"/>
      <c r="I53" s="234"/>
      <c r="J53" s="234"/>
      <c r="K53" s="234"/>
      <c r="L53" s="186"/>
      <c r="M53" s="13"/>
      <c r="N53" s="13"/>
      <c r="O53" s="13"/>
      <c r="P53" s="13"/>
      <c r="Q53" s="13"/>
      <c r="R53" s="13"/>
    </row>
    <row r="54" spans="1:18" s="205" customFormat="1" ht="24" customHeight="1">
      <c r="A54" s="2" t="s">
        <v>40</v>
      </c>
      <c r="B54" s="272"/>
      <c r="C54" s="273"/>
      <c r="D54" s="273"/>
      <c r="E54" s="273"/>
      <c r="F54" s="273"/>
      <c r="G54" s="273"/>
      <c r="H54" s="273"/>
      <c r="I54" s="273"/>
      <c r="J54" s="273"/>
      <c r="K54" s="274"/>
      <c r="L54" s="209"/>
      <c r="M54" s="13"/>
      <c r="N54" s="13"/>
      <c r="O54" s="13"/>
      <c r="P54" s="13"/>
      <c r="Q54" s="13"/>
      <c r="R54" s="13"/>
    </row>
    <row r="55" spans="1:18" s="205" customFormat="1" ht="24" customHeight="1">
      <c r="A55" s="2" t="s">
        <v>39</v>
      </c>
      <c r="B55" s="272">
        <f>PHONETIC(B54)</f>
      </c>
      <c r="C55" s="273"/>
      <c r="D55" s="273"/>
      <c r="E55" s="273"/>
      <c r="F55" s="273"/>
      <c r="G55" s="273"/>
      <c r="H55" s="273"/>
      <c r="I55" s="273"/>
      <c r="J55" s="273"/>
      <c r="K55" s="274"/>
      <c r="L55" s="209"/>
      <c r="M55" s="13"/>
      <c r="N55" s="13"/>
      <c r="O55" s="13"/>
      <c r="P55" s="13"/>
      <c r="Q55" s="13"/>
      <c r="R55" s="13"/>
    </row>
    <row r="56" spans="1:18" s="205" customFormat="1" ht="50.25" customHeight="1">
      <c r="A56" s="235" t="s">
        <v>196</v>
      </c>
      <c r="B56" s="235"/>
      <c r="C56" s="235"/>
      <c r="D56" s="235"/>
      <c r="E56" s="235"/>
      <c r="F56" s="235"/>
      <c r="G56" s="235"/>
      <c r="H56" s="235"/>
      <c r="I56" s="235"/>
      <c r="J56" s="235"/>
      <c r="K56" s="235"/>
      <c r="L56" s="14"/>
      <c r="M56" s="13"/>
      <c r="N56" s="13"/>
      <c r="O56" s="13"/>
      <c r="P56" s="13"/>
      <c r="Q56" s="13"/>
      <c r="R56" s="13"/>
    </row>
    <row r="57" spans="1:18" s="205" customFormat="1" ht="12.75">
      <c r="A57" s="15"/>
      <c r="B57" s="15"/>
      <c r="C57" s="15"/>
      <c r="D57" s="15"/>
      <c r="E57" s="15"/>
      <c r="F57" s="15"/>
      <c r="G57" s="15"/>
      <c r="H57" s="15"/>
      <c r="I57" s="15"/>
      <c r="J57" s="15"/>
      <c r="K57" s="15"/>
      <c r="L57" s="13"/>
      <c r="M57" s="13"/>
      <c r="N57" s="13"/>
      <c r="O57" s="13"/>
      <c r="P57" s="13"/>
      <c r="Q57" s="13"/>
      <c r="R57" s="13"/>
    </row>
    <row r="58" spans="1:18" s="205" customFormat="1" ht="24" customHeight="1">
      <c r="A58" s="237" t="s">
        <v>177</v>
      </c>
      <c r="B58" s="237"/>
      <c r="C58" s="237"/>
      <c r="D58" s="237"/>
      <c r="E58" s="237"/>
      <c r="F58" s="237"/>
      <c r="G58" s="238"/>
      <c r="H58" s="239"/>
      <c r="I58" s="223"/>
      <c r="J58" s="15"/>
      <c r="K58" s="15"/>
      <c r="L58" s="13"/>
      <c r="M58" s="13"/>
      <c r="N58" s="13"/>
      <c r="O58" s="13"/>
      <c r="P58" s="13"/>
      <c r="Q58" s="13"/>
      <c r="R58" s="13"/>
    </row>
    <row r="59" spans="1:18" s="205" customFormat="1" ht="91.5" customHeight="1">
      <c r="A59" s="236" t="s">
        <v>234</v>
      </c>
      <c r="B59" s="236"/>
      <c r="C59" s="236"/>
      <c r="D59" s="236"/>
      <c r="E59" s="236"/>
      <c r="F59" s="236"/>
      <c r="G59" s="236"/>
      <c r="H59" s="236"/>
      <c r="I59" s="236"/>
      <c r="J59" s="236"/>
      <c r="K59" s="236"/>
      <c r="L59" s="14"/>
      <c r="M59" s="13"/>
      <c r="N59" s="13"/>
      <c r="O59" s="13"/>
      <c r="P59" s="13"/>
      <c r="Q59" s="13"/>
      <c r="R59" s="13"/>
    </row>
    <row r="60" spans="1:18" s="205" customFormat="1" ht="12.75">
      <c r="A60" s="15"/>
      <c r="B60" s="15"/>
      <c r="C60" s="15"/>
      <c r="D60" s="15"/>
      <c r="E60" s="15"/>
      <c r="F60" s="15"/>
      <c r="G60" s="15"/>
      <c r="H60" s="15"/>
      <c r="I60" s="15"/>
      <c r="J60" s="15"/>
      <c r="K60" s="15"/>
      <c r="L60" s="13"/>
      <c r="M60" s="13"/>
      <c r="N60" s="13"/>
      <c r="O60" s="13"/>
      <c r="P60" s="13"/>
      <c r="Q60" s="13"/>
      <c r="R60" s="13"/>
    </row>
    <row r="61" spans="1:18" s="205" customFormat="1" ht="23.25" customHeight="1">
      <c r="A61" s="234" t="s">
        <v>178</v>
      </c>
      <c r="B61" s="234"/>
      <c r="C61" s="234"/>
      <c r="D61" s="234"/>
      <c r="E61" s="234"/>
      <c r="F61" s="234"/>
      <c r="G61" s="234"/>
      <c r="H61" s="234"/>
      <c r="I61" s="234"/>
      <c r="J61" s="234"/>
      <c r="K61" s="234"/>
      <c r="L61" s="186"/>
      <c r="M61" s="13"/>
      <c r="N61" s="13"/>
      <c r="O61" s="13"/>
      <c r="P61" s="13"/>
      <c r="Q61" s="13"/>
      <c r="R61" s="13"/>
    </row>
    <row r="62" spans="1:18" s="205" customFormat="1" ht="24" customHeight="1">
      <c r="A62" s="255" t="s">
        <v>20</v>
      </c>
      <c r="B62" s="2" t="s">
        <v>21</v>
      </c>
      <c r="C62" s="317"/>
      <c r="D62" s="318"/>
      <c r="E62" s="318"/>
      <c r="F62" s="318"/>
      <c r="G62" s="319"/>
      <c r="H62" s="275" t="s">
        <v>23</v>
      </c>
      <c r="I62" s="276"/>
      <c r="J62" s="276"/>
      <c r="K62" s="277"/>
      <c r="L62" s="14"/>
      <c r="M62" s="13"/>
      <c r="N62" s="13"/>
      <c r="O62" s="13"/>
      <c r="P62" s="13"/>
      <c r="Q62" s="13"/>
      <c r="R62" s="13"/>
    </row>
    <row r="63" spans="1:18" s="205" customFormat="1" ht="24" customHeight="1">
      <c r="A63" s="255"/>
      <c r="B63" s="2" t="s">
        <v>41</v>
      </c>
      <c r="C63" s="317">
        <f>PHONETIC(C62)</f>
      </c>
      <c r="D63" s="318"/>
      <c r="E63" s="318"/>
      <c r="F63" s="318"/>
      <c r="G63" s="319"/>
      <c r="H63" s="278"/>
      <c r="I63" s="279"/>
      <c r="J63" s="279"/>
      <c r="K63" s="280"/>
      <c r="L63" s="14"/>
      <c r="M63" s="13"/>
      <c r="N63" s="13"/>
      <c r="O63" s="13"/>
      <c r="P63" s="13"/>
      <c r="Q63" s="13"/>
      <c r="R63" s="13"/>
    </row>
    <row r="64" spans="1:18" s="205" customFormat="1" ht="24" customHeight="1">
      <c r="A64" s="255"/>
      <c r="B64" s="2" t="s">
        <v>22</v>
      </c>
      <c r="C64" s="251"/>
      <c r="D64" s="252"/>
      <c r="E64" s="252"/>
      <c r="F64" s="252"/>
      <c r="G64" s="253"/>
      <c r="H64" s="25"/>
      <c r="I64" s="4" t="s">
        <v>43</v>
      </c>
      <c r="J64" s="30"/>
      <c r="K64" s="5" t="s">
        <v>42</v>
      </c>
      <c r="L64" s="13"/>
      <c r="M64" s="13"/>
      <c r="N64" s="13"/>
      <c r="O64" s="13"/>
      <c r="P64" s="13"/>
      <c r="Q64" s="13"/>
      <c r="R64" s="13"/>
    </row>
    <row r="65" spans="1:18" s="205" customFormat="1" ht="24" customHeight="1">
      <c r="A65" s="254" t="s">
        <v>172</v>
      </c>
      <c r="B65" s="255"/>
      <c r="C65" s="310"/>
      <c r="D65" s="310"/>
      <c r="E65" s="310"/>
      <c r="F65" s="310"/>
      <c r="G65" s="310"/>
      <c r="H65" s="26"/>
      <c r="I65" s="6" t="s">
        <v>43</v>
      </c>
      <c r="J65" s="31"/>
      <c r="K65" s="7" t="s">
        <v>42</v>
      </c>
      <c r="L65" s="13"/>
      <c r="M65" s="13"/>
      <c r="N65" s="13"/>
      <c r="O65" s="13"/>
      <c r="P65" s="13"/>
      <c r="Q65" s="13"/>
      <c r="R65" s="13"/>
    </row>
    <row r="66" spans="1:18" s="205" customFormat="1" ht="24" customHeight="1">
      <c r="A66" s="255"/>
      <c r="B66" s="255"/>
      <c r="C66" s="308"/>
      <c r="D66" s="308"/>
      <c r="E66" s="308"/>
      <c r="F66" s="308"/>
      <c r="G66" s="308"/>
      <c r="H66" s="27"/>
      <c r="I66" s="8" t="s">
        <v>43</v>
      </c>
      <c r="J66" s="32"/>
      <c r="K66" s="9" t="s">
        <v>42</v>
      </c>
      <c r="L66" s="13"/>
      <c r="M66" s="13"/>
      <c r="N66" s="13"/>
      <c r="O66" s="13"/>
      <c r="P66" s="13"/>
      <c r="Q66" s="13"/>
      <c r="R66" s="13"/>
    </row>
    <row r="67" spans="1:18" s="205" customFormat="1" ht="24" customHeight="1">
      <c r="A67" s="255"/>
      <c r="B67" s="255"/>
      <c r="C67" s="308"/>
      <c r="D67" s="308"/>
      <c r="E67" s="308"/>
      <c r="F67" s="308"/>
      <c r="G67" s="308"/>
      <c r="H67" s="27"/>
      <c r="I67" s="8" t="s">
        <v>43</v>
      </c>
      <c r="J67" s="32"/>
      <c r="K67" s="9" t="s">
        <v>42</v>
      </c>
      <c r="L67" s="13"/>
      <c r="M67" s="13"/>
      <c r="N67" s="13"/>
      <c r="O67" s="13"/>
      <c r="P67" s="13"/>
      <c r="Q67" s="13"/>
      <c r="R67" s="13"/>
    </row>
    <row r="68" spans="1:18" s="205" customFormat="1" ht="24" customHeight="1">
      <c r="A68" s="255"/>
      <c r="B68" s="255"/>
      <c r="C68" s="292"/>
      <c r="D68" s="293"/>
      <c r="E68" s="293"/>
      <c r="F68" s="293"/>
      <c r="G68" s="294"/>
      <c r="H68" s="28"/>
      <c r="I68" s="8" t="s">
        <v>43</v>
      </c>
      <c r="J68" s="32"/>
      <c r="K68" s="9" t="s">
        <v>42</v>
      </c>
      <c r="L68" s="13"/>
      <c r="M68" s="13"/>
      <c r="N68" s="13"/>
      <c r="O68" s="13"/>
      <c r="P68" s="13"/>
      <c r="Q68" s="13"/>
      <c r="R68" s="13"/>
    </row>
    <row r="69" spans="1:18" s="205" customFormat="1" ht="24" customHeight="1">
      <c r="A69" s="255"/>
      <c r="B69" s="255"/>
      <c r="C69" s="309"/>
      <c r="D69" s="309"/>
      <c r="E69" s="309"/>
      <c r="F69" s="309"/>
      <c r="G69" s="309"/>
      <c r="H69" s="29"/>
      <c r="I69" s="10" t="s">
        <v>43</v>
      </c>
      <c r="J69" s="37"/>
      <c r="K69" s="11" t="s">
        <v>42</v>
      </c>
      <c r="L69" s="13"/>
      <c r="M69" s="13"/>
      <c r="N69" s="13"/>
      <c r="O69" s="13"/>
      <c r="P69" s="13"/>
      <c r="Q69" s="13"/>
      <c r="R69" s="13"/>
    </row>
    <row r="70" spans="1:18" s="205" customFormat="1" ht="24" customHeight="1">
      <c r="A70" s="257" t="s">
        <v>45</v>
      </c>
      <c r="B70" s="257"/>
      <c r="C70" s="312"/>
      <c r="D70" s="313"/>
      <c r="E70" s="257" t="s">
        <v>49</v>
      </c>
      <c r="F70" s="257"/>
      <c r="G70" s="248"/>
      <c r="H70" s="249"/>
      <c r="I70" s="249"/>
      <c r="J70" s="249"/>
      <c r="K70" s="250"/>
      <c r="L70" s="216"/>
      <c r="M70" s="13"/>
      <c r="N70" s="13"/>
      <c r="O70" s="13"/>
      <c r="P70" s="13"/>
      <c r="Q70" s="13"/>
      <c r="R70" s="13"/>
    </row>
    <row r="71" spans="1:18" s="205" customFormat="1" ht="24" customHeight="1">
      <c r="A71" s="257" t="s">
        <v>44</v>
      </c>
      <c r="B71" s="257"/>
      <c r="C71" s="314">
        <f>PHONETIC(C70)</f>
      </c>
      <c r="D71" s="315"/>
      <c r="E71" s="315"/>
      <c r="F71" s="315"/>
      <c r="G71" s="315"/>
      <c r="H71" s="315"/>
      <c r="I71" s="315"/>
      <c r="J71" s="315"/>
      <c r="K71" s="316"/>
      <c r="L71" s="213"/>
      <c r="M71" s="13"/>
      <c r="N71" s="13"/>
      <c r="O71" s="13"/>
      <c r="P71" s="13"/>
      <c r="Q71" s="13"/>
      <c r="R71" s="13"/>
    </row>
    <row r="72" spans="1:18" s="205" customFormat="1" ht="24" customHeight="1">
      <c r="A72" s="257" t="s">
        <v>46</v>
      </c>
      <c r="B72" s="257"/>
      <c r="C72" s="296"/>
      <c r="D72" s="296"/>
      <c r="E72" s="257" t="s">
        <v>48</v>
      </c>
      <c r="F72" s="257"/>
      <c r="G72" s="248"/>
      <c r="H72" s="249"/>
      <c r="I72" s="249"/>
      <c r="J72" s="249"/>
      <c r="K72" s="250"/>
      <c r="L72" s="216"/>
      <c r="M72" s="13"/>
      <c r="N72" s="13"/>
      <c r="O72" s="13"/>
      <c r="P72" s="13"/>
      <c r="Q72" s="13"/>
      <c r="R72" s="13"/>
    </row>
    <row r="73" spans="1:18" s="205" customFormat="1" ht="24" customHeight="1">
      <c r="A73" s="257" t="s">
        <v>47</v>
      </c>
      <c r="B73" s="257"/>
      <c r="C73" s="296"/>
      <c r="D73" s="296"/>
      <c r="E73" s="257" t="s">
        <v>50</v>
      </c>
      <c r="F73" s="257"/>
      <c r="G73" s="248"/>
      <c r="H73" s="249"/>
      <c r="I73" s="249"/>
      <c r="J73" s="249"/>
      <c r="K73" s="250"/>
      <c r="L73" s="216"/>
      <c r="M73" s="13"/>
      <c r="N73" s="13"/>
      <c r="O73" s="13"/>
      <c r="P73" s="13"/>
      <c r="Q73" s="13"/>
      <c r="R73" s="13"/>
    </row>
    <row r="74" spans="1:18" s="205" customFormat="1" ht="141" customHeight="1">
      <c r="A74" s="235" t="s">
        <v>0</v>
      </c>
      <c r="B74" s="235"/>
      <c r="C74" s="235"/>
      <c r="D74" s="235"/>
      <c r="E74" s="235"/>
      <c r="F74" s="235"/>
      <c r="G74" s="235"/>
      <c r="H74" s="235"/>
      <c r="I74" s="235"/>
      <c r="J74" s="235"/>
      <c r="K74" s="235"/>
      <c r="L74" s="14"/>
      <c r="M74" s="13"/>
      <c r="N74" s="13"/>
      <c r="O74" s="13"/>
      <c r="P74" s="13"/>
      <c r="Q74" s="13"/>
      <c r="R74" s="13"/>
    </row>
    <row r="75" spans="1:18" s="205" customFormat="1" ht="24" customHeight="1">
      <c r="A75" s="258" t="s">
        <v>179</v>
      </c>
      <c r="B75" s="238"/>
      <c r="C75" s="238"/>
      <c r="D75" s="238"/>
      <c r="E75" s="238"/>
      <c r="F75" s="238"/>
      <c r="G75" s="238"/>
      <c r="H75" s="239"/>
      <c r="I75" s="223"/>
      <c r="J75" s="15"/>
      <c r="K75" s="15"/>
      <c r="L75" s="13"/>
      <c r="M75" s="13"/>
      <c r="N75" s="13"/>
      <c r="O75" s="13"/>
      <c r="P75" s="13"/>
      <c r="Q75" s="13"/>
      <c r="R75" s="13"/>
    </row>
    <row r="76" spans="1:18" s="205" customFormat="1" ht="89.25" customHeight="1">
      <c r="A76" s="236" t="s">
        <v>3</v>
      </c>
      <c r="B76" s="236"/>
      <c r="C76" s="236"/>
      <c r="D76" s="236"/>
      <c r="E76" s="236"/>
      <c r="F76" s="236"/>
      <c r="G76" s="236"/>
      <c r="H76" s="236"/>
      <c r="I76" s="236"/>
      <c r="J76" s="236"/>
      <c r="K76" s="236"/>
      <c r="L76" s="14"/>
      <c r="M76" s="13"/>
      <c r="N76" s="13"/>
      <c r="O76" s="13"/>
      <c r="P76" s="13"/>
      <c r="Q76" s="13"/>
      <c r="R76" s="13"/>
    </row>
    <row r="77" spans="1:18" s="205" customFormat="1" ht="12.75">
      <c r="A77" s="196"/>
      <c r="B77" s="18"/>
      <c r="C77" s="18"/>
      <c r="D77" s="18"/>
      <c r="E77" s="18"/>
      <c r="F77" s="18"/>
      <c r="G77" s="18"/>
      <c r="H77" s="18"/>
      <c r="I77" s="18"/>
      <c r="J77" s="18"/>
      <c r="K77" s="18"/>
      <c r="L77" s="14"/>
      <c r="M77" s="13"/>
      <c r="N77" s="13"/>
      <c r="O77" s="13"/>
      <c r="P77" s="13"/>
      <c r="Q77" s="13"/>
      <c r="R77" s="13"/>
    </row>
    <row r="78" spans="1:18" s="205" customFormat="1" ht="23.25" customHeight="1">
      <c r="A78" s="234" t="s">
        <v>180</v>
      </c>
      <c r="B78" s="234"/>
      <c r="C78" s="234"/>
      <c r="D78" s="234"/>
      <c r="E78" s="234"/>
      <c r="F78" s="234"/>
      <c r="G78" s="234"/>
      <c r="H78" s="234"/>
      <c r="I78" s="234"/>
      <c r="J78" s="234"/>
      <c r="K78" s="234"/>
      <c r="L78" s="186"/>
      <c r="M78" s="13"/>
      <c r="N78" s="13"/>
      <c r="O78" s="13"/>
      <c r="P78" s="13"/>
      <c r="Q78" s="13"/>
      <c r="R78" s="13"/>
    </row>
    <row r="79" spans="1:18" s="205" customFormat="1" ht="24" customHeight="1">
      <c r="A79" s="255" t="s">
        <v>20</v>
      </c>
      <c r="B79" s="2" t="s">
        <v>21</v>
      </c>
      <c r="C79" s="317"/>
      <c r="D79" s="318"/>
      <c r="E79" s="318"/>
      <c r="F79" s="318"/>
      <c r="G79" s="319"/>
      <c r="H79" s="275" t="s">
        <v>23</v>
      </c>
      <c r="I79" s="276"/>
      <c r="J79" s="276"/>
      <c r="K79" s="277"/>
      <c r="L79" s="14"/>
      <c r="M79" s="13"/>
      <c r="N79" s="13"/>
      <c r="O79" s="13"/>
      <c r="P79" s="13"/>
      <c r="Q79" s="13"/>
      <c r="R79" s="13"/>
    </row>
    <row r="80" spans="1:18" s="205" customFormat="1" ht="24" customHeight="1">
      <c r="A80" s="255"/>
      <c r="B80" s="2" t="s">
        <v>41</v>
      </c>
      <c r="C80" s="317">
        <f>PHONETIC(C79)</f>
      </c>
      <c r="D80" s="318"/>
      <c r="E80" s="318"/>
      <c r="F80" s="318"/>
      <c r="G80" s="319"/>
      <c r="H80" s="278"/>
      <c r="I80" s="279"/>
      <c r="J80" s="279"/>
      <c r="K80" s="280"/>
      <c r="L80" s="14"/>
      <c r="M80" s="13"/>
      <c r="N80" s="13"/>
      <c r="O80" s="13"/>
      <c r="P80" s="13"/>
      <c r="Q80" s="13"/>
      <c r="R80" s="13"/>
    </row>
    <row r="81" spans="1:18" s="205" customFormat="1" ht="24" customHeight="1">
      <c r="A81" s="255"/>
      <c r="B81" s="2" t="s">
        <v>22</v>
      </c>
      <c r="C81" s="251"/>
      <c r="D81" s="252"/>
      <c r="E81" s="252"/>
      <c r="F81" s="252"/>
      <c r="G81" s="253"/>
      <c r="H81" s="25"/>
      <c r="I81" s="4" t="s">
        <v>43</v>
      </c>
      <c r="J81" s="30"/>
      <c r="K81" s="5" t="s">
        <v>42</v>
      </c>
      <c r="L81" s="13"/>
      <c r="M81" s="13"/>
      <c r="N81" s="13"/>
      <c r="O81" s="13"/>
      <c r="P81" s="13"/>
      <c r="Q81" s="13"/>
      <c r="R81" s="13"/>
    </row>
    <row r="82" spans="1:18" s="205" customFormat="1" ht="24" customHeight="1">
      <c r="A82" s="254" t="s">
        <v>172</v>
      </c>
      <c r="B82" s="255"/>
      <c r="C82" s="310"/>
      <c r="D82" s="310"/>
      <c r="E82" s="310"/>
      <c r="F82" s="310"/>
      <c r="G82" s="310"/>
      <c r="H82" s="26"/>
      <c r="I82" s="6" t="s">
        <v>43</v>
      </c>
      <c r="J82" s="31"/>
      <c r="K82" s="7" t="s">
        <v>42</v>
      </c>
      <c r="L82" s="13"/>
      <c r="M82" s="13"/>
      <c r="N82" s="13"/>
      <c r="O82" s="13"/>
      <c r="P82" s="13"/>
      <c r="Q82" s="13"/>
      <c r="R82" s="13"/>
    </row>
    <row r="83" spans="1:18" s="205" customFormat="1" ht="24" customHeight="1">
      <c r="A83" s="255"/>
      <c r="B83" s="255"/>
      <c r="C83" s="308"/>
      <c r="D83" s="308"/>
      <c r="E83" s="308"/>
      <c r="F83" s="308"/>
      <c r="G83" s="308"/>
      <c r="H83" s="27"/>
      <c r="I83" s="8" t="s">
        <v>43</v>
      </c>
      <c r="J83" s="32"/>
      <c r="K83" s="9" t="s">
        <v>42</v>
      </c>
      <c r="L83" s="13"/>
      <c r="M83" s="13"/>
      <c r="N83" s="13"/>
      <c r="O83" s="13"/>
      <c r="P83" s="13"/>
      <c r="Q83" s="13"/>
      <c r="R83" s="13"/>
    </row>
    <row r="84" spans="1:18" s="205" customFormat="1" ht="24" customHeight="1">
      <c r="A84" s="255"/>
      <c r="B84" s="255"/>
      <c r="C84" s="308"/>
      <c r="D84" s="308"/>
      <c r="E84" s="308"/>
      <c r="F84" s="308"/>
      <c r="G84" s="308"/>
      <c r="H84" s="27"/>
      <c r="I84" s="8" t="s">
        <v>43</v>
      </c>
      <c r="J84" s="32"/>
      <c r="K84" s="9" t="s">
        <v>42</v>
      </c>
      <c r="L84" s="13"/>
      <c r="M84" s="13"/>
      <c r="N84" s="13"/>
      <c r="O84" s="13"/>
      <c r="P84" s="13"/>
      <c r="Q84" s="13"/>
      <c r="R84" s="13"/>
    </row>
    <row r="85" spans="1:18" s="205" customFormat="1" ht="24" customHeight="1">
      <c r="A85" s="255"/>
      <c r="B85" s="255"/>
      <c r="C85" s="292"/>
      <c r="D85" s="293"/>
      <c r="E85" s="293"/>
      <c r="F85" s="293"/>
      <c r="G85" s="294"/>
      <c r="H85" s="28"/>
      <c r="I85" s="8" t="s">
        <v>43</v>
      </c>
      <c r="J85" s="32"/>
      <c r="K85" s="9" t="s">
        <v>42</v>
      </c>
      <c r="L85" s="13"/>
      <c r="M85" s="13"/>
      <c r="N85" s="13"/>
      <c r="O85" s="13"/>
      <c r="P85" s="13"/>
      <c r="Q85" s="13"/>
      <c r="R85" s="13"/>
    </row>
    <row r="86" spans="1:18" s="205" customFormat="1" ht="24" customHeight="1">
      <c r="A86" s="255"/>
      <c r="B86" s="255"/>
      <c r="C86" s="309"/>
      <c r="D86" s="309"/>
      <c r="E86" s="309"/>
      <c r="F86" s="309"/>
      <c r="G86" s="309"/>
      <c r="H86" s="29"/>
      <c r="I86" s="10" t="s">
        <v>43</v>
      </c>
      <c r="J86" s="37"/>
      <c r="K86" s="11" t="s">
        <v>42</v>
      </c>
      <c r="L86" s="13"/>
      <c r="M86" s="13"/>
      <c r="N86" s="13"/>
      <c r="O86" s="13"/>
      <c r="P86" s="13"/>
      <c r="Q86" s="13"/>
      <c r="R86" s="13"/>
    </row>
    <row r="87" spans="1:18" s="205" customFormat="1" ht="24" customHeight="1">
      <c r="A87" s="257" t="s">
        <v>45</v>
      </c>
      <c r="B87" s="257"/>
      <c r="C87" s="312"/>
      <c r="D87" s="313"/>
      <c r="E87" s="257" t="s">
        <v>49</v>
      </c>
      <c r="F87" s="257"/>
      <c r="G87" s="248"/>
      <c r="H87" s="249"/>
      <c r="I87" s="249"/>
      <c r="J87" s="249"/>
      <c r="K87" s="250"/>
      <c r="L87" s="216"/>
      <c r="M87" s="13"/>
      <c r="N87" s="13"/>
      <c r="O87" s="13"/>
      <c r="P87" s="13"/>
      <c r="Q87" s="13"/>
      <c r="R87" s="13"/>
    </row>
    <row r="88" spans="1:18" s="205" customFormat="1" ht="24" customHeight="1">
      <c r="A88" s="257" t="s">
        <v>44</v>
      </c>
      <c r="B88" s="257"/>
      <c r="C88" s="314">
        <f>PHONETIC(C87)</f>
      </c>
      <c r="D88" s="315"/>
      <c r="E88" s="315"/>
      <c r="F88" s="315"/>
      <c r="G88" s="315"/>
      <c r="H88" s="315"/>
      <c r="I88" s="315"/>
      <c r="J88" s="315"/>
      <c r="K88" s="316"/>
      <c r="L88" s="213"/>
      <c r="M88" s="13"/>
      <c r="N88" s="13"/>
      <c r="O88" s="13"/>
      <c r="P88" s="13"/>
      <c r="Q88" s="13"/>
      <c r="R88" s="13"/>
    </row>
    <row r="89" spans="1:18" s="205" customFormat="1" ht="24" customHeight="1">
      <c r="A89" s="257" t="s">
        <v>46</v>
      </c>
      <c r="B89" s="257"/>
      <c r="C89" s="296"/>
      <c r="D89" s="296"/>
      <c r="E89" s="257" t="s">
        <v>48</v>
      </c>
      <c r="F89" s="257"/>
      <c r="G89" s="248"/>
      <c r="H89" s="249"/>
      <c r="I89" s="249"/>
      <c r="J89" s="249"/>
      <c r="K89" s="250"/>
      <c r="L89" s="216"/>
      <c r="M89" s="13"/>
      <c r="N89" s="13"/>
      <c r="O89" s="13"/>
      <c r="P89" s="13"/>
      <c r="Q89" s="13"/>
      <c r="R89" s="13"/>
    </row>
    <row r="90" spans="1:18" s="205" customFormat="1" ht="24" customHeight="1">
      <c r="A90" s="257" t="s">
        <v>47</v>
      </c>
      <c r="B90" s="257"/>
      <c r="C90" s="296"/>
      <c r="D90" s="296"/>
      <c r="E90" s="257" t="s">
        <v>50</v>
      </c>
      <c r="F90" s="257"/>
      <c r="G90" s="248"/>
      <c r="H90" s="249"/>
      <c r="I90" s="249"/>
      <c r="J90" s="249"/>
      <c r="K90" s="250"/>
      <c r="L90" s="216"/>
      <c r="M90" s="13"/>
      <c r="N90" s="13"/>
      <c r="O90" s="13"/>
      <c r="P90" s="13"/>
      <c r="Q90" s="13"/>
      <c r="R90" s="13"/>
    </row>
    <row r="91" spans="1:18" s="205" customFormat="1" ht="141" customHeight="1">
      <c r="A91" s="235" t="s">
        <v>0</v>
      </c>
      <c r="B91" s="235"/>
      <c r="C91" s="235"/>
      <c r="D91" s="235"/>
      <c r="E91" s="235"/>
      <c r="F91" s="235"/>
      <c r="G91" s="235"/>
      <c r="H91" s="235"/>
      <c r="I91" s="235"/>
      <c r="J91" s="235"/>
      <c r="K91" s="235"/>
      <c r="L91" s="14"/>
      <c r="M91" s="13"/>
      <c r="N91" s="13"/>
      <c r="O91" s="13"/>
      <c r="P91" s="13"/>
      <c r="Q91" s="13"/>
      <c r="R91" s="13"/>
    </row>
    <row r="92" spans="1:18" s="205" customFormat="1" ht="24" customHeight="1">
      <c r="A92" s="237" t="s">
        <v>181</v>
      </c>
      <c r="B92" s="238"/>
      <c r="C92" s="238"/>
      <c r="D92" s="238"/>
      <c r="E92" s="238"/>
      <c r="F92" s="238"/>
      <c r="G92" s="238"/>
      <c r="H92" s="239"/>
      <c r="I92" s="223"/>
      <c r="J92" s="15"/>
      <c r="K92" s="15"/>
      <c r="L92" s="13"/>
      <c r="M92" s="13"/>
      <c r="N92" s="13"/>
      <c r="O92" s="13"/>
      <c r="P92" s="13"/>
      <c r="Q92" s="13"/>
      <c r="R92" s="13"/>
    </row>
    <row r="93" spans="1:18" s="205" customFormat="1" ht="96" customHeight="1">
      <c r="A93" s="236" t="s">
        <v>3</v>
      </c>
      <c r="B93" s="236"/>
      <c r="C93" s="236"/>
      <c r="D93" s="236"/>
      <c r="E93" s="236"/>
      <c r="F93" s="236"/>
      <c r="G93" s="236"/>
      <c r="H93" s="236"/>
      <c r="I93" s="236"/>
      <c r="J93" s="236"/>
      <c r="K93" s="236"/>
      <c r="L93" s="14"/>
      <c r="M93" s="13"/>
      <c r="N93" s="13"/>
      <c r="O93" s="13"/>
      <c r="P93" s="13"/>
      <c r="Q93" s="13"/>
      <c r="R93" s="13"/>
    </row>
    <row r="94" spans="1:18" s="205" customFormat="1" ht="12.75">
      <c r="A94" s="15"/>
      <c r="B94" s="15"/>
      <c r="C94" s="15"/>
      <c r="D94" s="15"/>
      <c r="E94" s="15"/>
      <c r="F94" s="15"/>
      <c r="G94" s="15"/>
      <c r="H94" s="15"/>
      <c r="I94" s="15"/>
      <c r="J94" s="15"/>
      <c r="K94" s="15"/>
      <c r="L94" s="13"/>
      <c r="M94" s="13"/>
      <c r="N94" s="13"/>
      <c r="O94" s="13"/>
      <c r="P94" s="13"/>
      <c r="Q94" s="13"/>
      <c r="R94" s="13"/>
    </row>
    <row r="95" spans="1:18" s="205" customFormat="1" ht="33.75" customHeight="1" thickBot="1">
      <c r="A95" s="282" t="s">
        <v>173</v>
      </c>
      <c r="B95" s="282"/>
      <c r="C95" s="282"/>
      <c r="D95" s="282"/>
      <c r="E95" s="282"/>
      <c r="F95" s="282"/>
      <c r="G95" s="282"/>
      <c r="H95" s="282"/>
      <c r="I95" s="282"/>
      <c r="J95" s="282"/>
      <c r="K95" s="282"/>
      <c r="L95" s="215"/>
      <c r="M95" s="13"/>
      <c r="N95" s="13"/>
      <c r="O95" s="13"/>
      <c r="P95" s="13"/>
      <c r="Q95" s="13"/>
      <c r="R95" s="13"/>
    </row>
    <row r="96" spans="1:18" s="205" customFormat="1" ht="28.5" customHeight="1" thickBot="1">
      <c r="A96" s="245" t="s">
        <v>9</v>
      </c>
      <c r="B96" s="246"/>
      <c r="C96" s="246"/>
      <c r="D96" s="246"/>
      <c r="E96" s="246"/>
      <c r="F96" s="246"/>
      <c r="G96" s="246"/>
      <c r="H96" s="246"/>
      <c r="I96" s="246"/>
      <c r="J96" s="246"/>
      <c r="K96" s="247"/>
      <c r="L96" s="200"/>
      <c r="M96" s="13"/>
      <c r="N96" s="13"/>
      <c r="O96" s="13"/>
      <c r="P96" s="13"/>
      <c r="Q96" s="13"/>
      <c r="R96" s="13"/>
    </row>
    <row r="97" spans="1:18" s="205" customFormat="1" ht="12.75">
      <c r="A97" s="15"/>
      <c r="B97" s="15"/>
      <c r="C97" s="15"/>
      <c r="D97" s="15"/>
      <c r="E97" s="15"/>
      <c r="F97" s="15"/>
      <c r="G97" s="15"/>
      <c r="H97" s="15"/>
      <c r="I97" s="15"/>
      <c r="J97" s="15"/>
      <c r="K97" s="15"/>
      <c r="L97" s="13"/>
      <c r="M97" s="13"/>
      <c r="N97" s="13"/>
      <c r="O97" s="13"/>
      <c r="P97" s="13"/>
      <c r="Q97" s="13"/>
      <c r="R97" s="13"/>
    </row>
    <row r="98" spans="1:18" s="205" customFormat="1" ht="24" customHeight="1">
      <c r="A98" s="237" t="s">
        <v>185</v>
      </c>
      <c r="B98" s="238"/>
      <c r="C98" s="238"/>
      <c r="D98" s="238"/>
      <c r="E98" s="238"/>
      <c r="F98" s="238"/>
      <c r="G98" s="238"/>
      <c r="H98" s="239"/>
      <c r="I98" s="223"/>
      <c r="J98" s="15"/>
      <c r="K98" s="15"/>
      <c r="L98" s="13"/>
      <c r="M98" s="13"/>
      <c r="N98" s="13"/>
      <c r="O98" s="13"/>
      <c r="P98" s="13"/>
      <c r="Q98" s="13"/>
      <c r="R98" s="13"/>
    </row>
    <row r="99" spans="1:18" s="205" customFormat="1" ht="48.75" customHeight="1">
      <c r="A99" s="236" t="s">
        <v>182</v>
      </c>
      <c r="B99" s="236"/>
      <c r="C99" s="236"/>
      <c r="D99" s="236"/>
      <c r="E99" s="236"/>
      <c r="F99" s="236"/>
      <c r="G99" s="236"/>
      <c r="H99" s="236"/>
      <c r="I99" s="236"/>
      <c r="J99" s="236"/>
      <c r="K99" s="236"/>
      <c r="L99" s="14"/>
      <c r="M99" s="13"/>
      <c r="N99" s="13"/>
      <c r="O99" s="13"/>
      <c r="P99" s="13"/>
      <c r="Q99" s="13"/>
      <c r="R99" s="13"/>
    </row>
    <row r="100" spans="1:18" s="205" customFormat="1" ht="12.75">
      <c r="A100" s="15"/>
      <c r="B100" s="15"/>
      <c r="C100" s="15"/>
      <c r="D100" s="15"/>
      <c r="E100" s="15"/>
      <c r="F100" s="15"/>
      <c r="G100" s="15"/>
      <c r="H100" s="15"/>
      <c r="I100" s="15"/>
      <c r="J100" s="15"/>
      <c r="K100" s="15"/>
      <c r="L100" s="13"/>
      <c r="M100" s="13"/>
      <c r="N100" s="13"/>
      <c r="O100" s="13"/>
      <c r="P100" s="13"/>
      <c r="Q100" s="13"/>
      <c r="R100" s="13"/>
    </row>
    <row r="101" spans="1:18" s="205" customFormat="1" ht="15.75">
      <c r="A101" s="286" t="s">
        <v>186</v>
      </c>
      <c r="B101" s="286"/>
      <c r="C101" s="286"/>
      <c r="D101" s="286"/>
      <c r="E101" s="286"/>
      <c r="F101" s="286"/>
      <c r="G101" s="286"/>
      <c r="H101" s="286"/>
      <c r="I101" s="286"/>
      <c r="J101" s="286"/>
      <c r="K101" s="286"/>
      <c r="L101" s="186"/>
      <c r="M101" s="13"/>
      <c r="N101" s="13"/>
      <c r="O101" s="13"/>
      <c r="P101" s="13"/>
      <c r="Q101" s="13"/>
      <c r="R101" s="13"/>
    </row>
    <row r="102" spans="1:18" s="205" customFormat="1" ht="15.75">
      <c r="A102" s="191" t="s">
        <v>183</v>
      </c>
      <c r="B102" s="15"/>
      <c r="C102" s="15"/>
      <c r="D102" s="15"/>
      <c r="E102" s="15"/>
      <c r="F102" s="15"/>
      <c r="G102" s="15"/>
      <c r="H102" s="15"/>
      <c r="I102" s="15"/>
      <c r="J102" s="15"/>
      <c r="K102" s="15"/>
      <c r="L102" s="13"/>
      <c r="M102" s="13"/>
      <c r="N102" s="13"/>
      <c r="O102" s="13"/>
      <c r="P102" s="13"/>
      <c r="Q102" s="13"/>
      <c r="R102" s="13"/>
    </row>
    <row r="103" spans="1:9" s="43" customFormat="1" ht="24" customHeight="1">
      <c r="A103" s="265" t="s">
        <v>123</v>
      </c>
      <c r="B103" s="266"/>
      <c r="C103" s="266"/>
      <c r="D103" s="266"/>
      <c r="E103" s="266"/>
      <c r="F103" s="266"/>
      <c r="G103" s="266"/>
      <c r="H103" s="267"/>
      <c r="I103" s="201"/>
    </row>
    <row r="104" spans="1:9" s="43" customFormat="1" ht="24" customHeight="1">
      <c r="A104" s="287" t="s">
        <v>124</v>
      </c>
      <c r="B104" s="288"/>
      <c r="C104" s="288"/>
      <c r="D104" s="288"/>
      <c r="E104" s="288"/>
      <c r="F104" s="288"/>
      <c r="G104" s="288"/>
      <c r="H104" s="289"/>
      <c r="I104" s="202"/>
    </row>
    <row r="105" spans="1:9" s="43" customFormat="1" ht="24" customHeight="1">
      <c r="A105" s="259" t="s">
        <v>125</v>
      </c>
      <c r="B105" s="260"/>
      <c r="C105" s="260"/>
      <c r="D105" s="260"/>
      <c r="E105" s="260"/>
      <c r="F105" s="260"/>
      <c r="G105" s="260"/>
      <c r="H105" s="261"/>
      <c r="I105" s="203"/>
    </row>
    <row r="106" spans="1:13" s="43" customFormat="1" ht="24" customHeight="1">
      <c r="A106" s="262" t="s">
        <v>122</v>
      </c>
      <c r="B106" s="263"/>
      <c r="C106" s="264"/>
      <c r="D106" s="242"/>
      <c r="E106" s="243"/>
      <c r="F106" s="243"/>
      <c r="G106" s="243"/>
      <c r="H106" s="243"/>
      <c r="I106" s="243"/>
      <c r="J106" s="243"/>
      <c r="K106" s="244"/>
      <c r="L106" s="217"/>
      <c r="M106" s="218"/>
    </row>
    <row r="107" spans="1:9" s="43" customFormat="1" ht="12.75">
      <c r="A107" s="54"/>
      <c r="B107" s="54"/>
      <c r="D107" s="44"/>
      <c r="G107" s="55"/>
      <c r="H107" s="56"/>
      <c r="I107" s="44"/>
    </row>
    <row r="108" spans="1:18" s="205" customFormat="1" ht="24" customHeight="1">
      <c r="A108" s="237" t="s">
        <v>187</v>
      </c>
      <c r="B108" s="238"/>
      <c r="C108" s="238"/>
      <c r="D108" s="238"/>
      <c r="E108" s="238"/>
      <c r="F108" s="238"/>
      <c r="G108" s="238"/>
      <c r="H108" s="268"/>
      <c r="I108" s="229"/>
      <c r="J108" s="15"/>
      <c r="K108" s="15"/>
      <c r="L108" s="13"/>
      <c r="M108" s="13"/>
      <c r="N108" s="13"/>
      <c r="O108" s="13"/>
      <c r="P108" s="13"/>
      <c r="Q108" s="13"/>
      <c r="R108" s="13"/>
    </row>
    <row r="109" spans="1:18" s="205" customFormat="1" ht="63.75" customHeight="1">
      <c r="A109" s="236" t="s">
        <v>184</v>
      </c>
      <c r="B109" s="236"/>
      <c r="C109" s="236"/>
      <c r="D109" s="236"/>
      <c r="E109" s="236"/>
      <c r="F109" s="236"/>
      <c r="G109" s="236"/>
      <c r="H109" s="236"/>
      <c r="I109" s="236"/>
      <c r="J109" s="236"/>
      <c r="K109" s="236"/>
      <c r="L109" s="195"/>
      <c r="M109" s="13"/>
      <c r="N109" s="13"/>
      <c r="O109" s="13"/>
      <c r="P109" s="13"/>
      <c r="Q109" s="13"/>
      <c r="R109" s="13"/>
    </row>
    <row r="110" spans="1:18" s="205" customFormat="1" ht="12.75">
      <c r="A110" s="15"/>
      <c r="B110" s="15"/>
      <c r="C110" s="15"/>
      <c r="D110" s="15"/>
      <c r="E110" s="15"/>
      <c r="F110" s="15"/>
      <c r="G110" s="15"/>
      <c r="H110" s="15"/>
      <c r="I110" s="15"/>
      <c r="J110" s="15"/>
      <c r="K110" s="15"/>
      <c r="L110" s="13"/>
      <c r="M110" s="13"/>
      <c r="N110" s="13"/>
      <c r="O110" s="13"/>
      <c r="P110" s="13"/>
      <c r="Q110" s="13"/>
      <c r="R110" s="13"/>
    </row>
    <row r="111" spans="1:18" s="205" customFormat="1" ht="24" customHeight="1">
      <c r="A111" s="16" t="s">
        <v>188</v>
      </c>
      <c r="B111" s="15"/>
      <c r="C111" s="15"/>
      <c r="D111" s="15"/>
      <c r="E111" s="16" t="s">
        <v>53</v>
      </c>
      <c r="F111" s="15"/>
      <c r="G111" s="223"/>
      <c r="H111" s="15" t="s">
        <v>18</v>
      </c>
      <c r="I111" s="15"/>
      <c r="J111" s="15"/>
      <c r="K111" s="15"/>
      <c r="L111" s="13"/>
      <c r="M111" s="13"/>
      <c r="N111" s="13"/>
      <c r="O111" s="13"/>
      <c r="P111" s="13"/>
      <c r="Q111" s="13"/>
      <c r="R111" s="13"/>
    </row>
    <row r="112" spans="1:18" s="205" customFormat="1" ht="24" customHeight="1">
      <c r="A112" s="285" t="s">
        <v>5</v>
      </c>
      <c r="B112" s="285"/>
      <c r="C112" s="285"/>
      <c r="D112" s="285"/>
      <c r="E112" s="16" t="s">
        <v>54</v>
      </c>
      <c r="F112" s="15"/>
      <c r="G112" s="223"/>
      <c r="H112" s="15" t="s">
        <v>18</v>
      </c>
      <c r="I112" s="15"/>
      <c r="J112" s="15"/>
      <c r="K112" s="15"/>
      <c r="L112" s="13"/>
      <c r="M112" s="13"/>
      <c r="N112" s="13"/>
      <c r="O112" s="13"/>
      <c r="P112" s="13"/>
      <c r="Q112" s="13"/>
      <c r="R112" s="13"/>
    </row>
    <row r="113" spans="1:18" s="205" customFormat="1" ht="110.25" customHeight="1">
      <c r="A113" s="285"/>
      <c r="B113" s="285"/>
      <c r="C113" s="285"/>
      <c r="D113" s="285"/>
      <c r="E113" s="193"/>
      <c r="F113" s="193"/>
      <c r="G113" s="193"/>
      <c r="H113" s="193"/>
      <c r="I113" s="193"/>
      <c r="J113" s="193"/>
      <c r="K113" s="193"/>
      <c r="L113" s="198"/>
      <c r="M113" s="13"/>
      <c r="N113" s="13"/>
      <c r="O113" s="13"/>
      <c r="P113" s="13"/>
      <c r="Q113" s="13"/>
      <c r="R113" s="13"/>
    </row>
    <row r="114" spans="1:18" s="205" customFormat="1" ht="12.75">
      <c r="A114" s="15"/>
      <c r="B114" s="15"/>
      <c r="C114" s="15"/>
      <c r="D114" s="15"/>
      <c r="E114" s="15"/>
      <c r="F114" s="15"/>
      <c r="G114" s="15"/>
      <c r="H114" s="15"/>
      <c r="I114" s="15"/>
      <c r="J114" s="15"/>
      <c r="K114" s="15"/>
      <c r="L114" s="13"/>
      <c r="M114" s="13"/>
      <c r="N114" s="13"/>
      <c r="O114" s="13"/>
      <c r="P114" s="13"/>
      <c r="Q114" s="13"/>
      <c r="R114" s="13"/>
    </row>
    <row r="115" spans="1:18" s="205" customFormat="1" ht="33.75" customHeight="1" thickBot="1">
      <c r="A115" s="282" t="s">
        <v>190</v>
      </c>
      <c r="B115" s="282"/>
      <c r="C115" s="282"/>
      <c r="D115" s="282"/>
      <c r="E115" s="282"/>
      <c r="F115" s="282"/>
      <c r="G115" s="282"/>
      <c r="H115" s="282"/>
      <c r="I115" s="282"/>
      <c r="J115" s="282"/>
      <c r="K115" s="282"/>
      <c r="L115" s="215"/>
      <c r="M115" s="13"/>
      <c r="N115" s="13"/>
      <c r="O115" s="13"/>
      <c r="P115" s="13"/>
      <c r="Q115" s="13"/>
      <c r="R115" s="13"/>
    </row>
    <row r="116" spans="1:18" s="205" customFormat="1" ht="28.5" customHeight="1" thickBot="1">
      <c r="A116" s="245" t="s">
        <v>7</v>
      </c>
      <c r="B116" s="246"/>
      <c r="C116" s="246"/>
      <c r="D116" s="246"/>
      <c r="E116" s="246"/>
      <c r="F116" s="246"/>
      <c r="G116" s="246"/>
      <c r="H116" s="246"/>
      <c r="I116" s="246"/>
      <c r="J116" s="246"/>
      <c r="K116" s="247"/>
      <c r="L116" s="200"/>
      <c r="M116" s="13"/>
      <c r="N116" s="13"/>
      <c r="O116" s="13"/>
      <c r="P116" s="13"/>
      <c r="Q116" s="13"/>
      <c r="R116" s="13"/>
    </row>
    <row r="117" spans="1:18" s="205" customFormat="1" ht="33.75" customHeight="1" thickBot="1">
      <c r="A117" s="283" t="s">
        <v>191</v>
      </c>
      <c r="B117" s="283"/>
      <c r="C117" s="283"/>
      <c r="D117" s="283"/>
      <c r="E117" s="283"/>
      <c r="F117" s="283"/>
      <c r="G117" s="283"/>
      <c r="H117" s="283"/>
      <c r="I117" s="283"/>
      <c r="J117" s="283"/>
      <c r="K117" s="283"/>
      <c r="L117" s="219"/>
      <c r="M117" s="13"/>
      <c r="N117" s="13"/>
      <c r="O117" s="13"/>
      <c r="P117" s="13"/>
      <c r="Q117" s="13"/>
      <c r="R117" s="13"/>
    </row>
    <row r="118" spans="1:18" s="205" customFormat="1" ht="28.5" customHeight="1" thickBot="1">
      <c r="A118" s="245" t="s">
        <v>8</v>
      </c>
      <c r="B118" s="246"/>
      <c r="C118" s="246"/>
      <c r="D118" s="246"/>
      <c r="E118" s="246"/>
      <c r="F118" s="246"/>
      <c r="G118" s="246"/>
      <c r="H118" s="246"/>
      <c r="I118" s="246"/>
      <c r="J118" s="246"/>
      <c r="K118" s="247"/>
      <c r="L118" s="200"/>
      <c r="M118" s="13"/>
      <c r="N118" s="13"/>
      <c r="O118" s="13"/>
      <c r="P118" s="13"/>
      <c r="Q118" s="13"/>
      <c r="R118" s="13"/>
    </row>
    <row r="119" spans="1:18" s="205" customFormat="1" ht="9.75" customHeight="1">
      <c r="A119" s="15"/>
      <c r="B119" s="15"/>
      <c r="C119" s="15"/>
      <c r="D119" s="15"/>
      <c r="E119" s="15"/>
      <c r="F119" s="15"/>
      <c r="G119" s="15"/>
      <c r="H119" s="15"/>
      <c r="I119" s="15"/>
      <c r="J119" s="15"/>
      <c r="K119" s="15"/>
      <c r="L119" s="13"/>
      <c r="M119" s="13"/>
      <c r="N119" s="13"/>
      <c r="O119" s="13"/>
      <c r="P119" s="13"/>
      <c r="Q119" s="13"/>
      <c r="R119" s="13"/>
    </row>
    <row r="120" spans="1:18" s="205" customFormat="1" ht="15.75">
      <c r="A120" s="16" t="s">
        <v>12</v>
      </c>
      <c r="B120" s="15"/>
      <c r="C120" s="15"/>
      <c r="D120" s="15"/>
      <c r="E120" s="190"/>
      <c r="F120" s="190"/>
      <c r="G120" s="190"/>
      <c r="H120" s="190"/>
      <c r="I120" s="190"/>
      <c r="J120" s="190"/>
      <c r="K120" s="190"/>
      <c r="L120" s="220"/>
      <c r="M120" s="13"/>
      <c r="N120" s="13"/>
      <c r="O120" s="13"/>
      <c r="P120" s="13"/>
      <c r="Q120" s="13"/>
      <c r="R120" s="13"/>
    </row>
    <row r="121" spans="1:18" s="205" customFormat="1" ht="13.5" customHeight="1">
      <c r="A121" s="15"/>
      <c r="B121" s="17"/>
      <c r="C121" s="3" t="s">
        <v>55</v>
      </c>
      <c r="D121" s="3" t="s">
        <v>56</v>
      </c>
      <c r="E121" s="284" t="s">
        <v>189</v>
      </c>
      <c r="F121" s="285"/>
      <c r="G121" s="285"/>
      <c r="H121" s="285"/>
      <c r="I121" s="285"/>
      <c r="J121" s="285"/>
      <c r="K121" s="285"/>
      <c r="L121" s="195"/>
      <c r="M121" s="13"/>
      <c r="N121" s="13"/>
      <c r="O121" s="13"/>
      <c r="P121" s="13"/>
      <c r="Q121" s="13"/>
      <c r="R121" s="13"/>
    </row>
    <row r="122" spans="1:18" s="205" customFormat="1" ht="12.75">
      <c r="A122" s="15"/>
      <c r="B122" s="17"/>
      <c r="C122" s="3">
        <v>1</v>
      </c>
      <c r="D122" s="34"/>
      <c r="E122" s="284"/>
      <c r="F122" s="285"/>
      <c r="G122" s="285"/>
      <c r="H122" s="285"/>
      <c r="I122" s="285"/>
      <c r="J122" s="285"/>
      <c r="K122" s="285"/>
      <c r="L122" s="195"/>
      <c r="M122" s="13"/>
      <c r="N122" s="13"/>
      <c r="O122" s="13"/>
      <c r="P122" s="13"/>
      <c r="Q122" s="13"/>
      <c r="R122" s="13"/>
    </row>
    <row r="123" spans="1:18" s="205" customFormat="1" ht="12.75">
      <c r="A123" s="15"/>
      <c r="B123" s="17"/>
      <c r="C123" s="3">
        <v>2</v>
      </c>
      <c r="D123" s="34"/>
      <c r="E123" s="284"/>
      <c r="F123" s="285"/>
      <c r="G123" s="285"/>
      <c r="H123" s="285"/>
      <c r="I123" s="285"/>
      <c r="J123" s="285"/>
      <c r="K123" s="285"/>
      <c r="L123" s="195"/>
      <c r="M123" s="13"/>
      <c r="N123" s="13"/>
      <c r="O123" s="13"/>
      <c r="P123" s="13"/>
      <c r="Q123" s="13"/>
      <c r="R123" s="13"/>
    </row>
    <row r="124" spans="1:18" s="205" customFormat="1" ht="12.75">
      <c r="A124" s="15"/>
      <c r="B124" s="17"/>
      <c r="C124" s="3">
        <v>3</v>
      </c>
      <c r="D124" s="34"/>
      <c r="E124" s="284"/>
      <c r="F124" s="285"/>
      <c r="G124" s="285"/>
      <c r="H124" s="285"/>
      <c r="I124" s="285"/>
      <c r="J124" s="285"/>
      <c r="K124" s="285"/>
      <c r="L124" s="195"/>
      <c r="M124" s="13"/>
      <c r="N124" s="13"/>
      <c r="O124" s="13"/>
      <c r="P124" s="13"/>
      <c r="Q124" s="13"/>
      <c r="R124" s="13"/>
    </row>
    <row r="125" spans="1:18" s="205" customFormat="1" ht="12.75">
      <c r="A125" s="15"/>
      <c r="B125" s="17"/>
      <c r="C125" s="3">
        <v>4</v>
      </c>
      <c r="D125" s="34"/>
      <c r="E125" s="284"/>
      <c r="F125" s="285"/>
      <c r="G125" s="285"/>
      <c r="H125" s="285"/>
      <c r="I125" s="285"/>
      <c r="J125" s="285"/>
      <c r="K125" s="285"/>
      <c r="L125" s="195"/>
      <c r="M125" s="13"/>
      <c r="N125" s="13"/>
      <c r="O125" s="13"/>
      <c r="P125" s="13"/>
      <c r="Q125" s="13"/>
      <c r="R125" s="13"/>
    </row>
    <row r="126" spans="1:18" s="205" customFormat="1" ht="12.75">
      <c r="A126" s="15"/>
      <c r="B126" s="17"/>
      <c r="C126" s="3">
        <v>5</v>
      </c>
      <c r="D126" s="34"/>
      <c r="E126" s="284"/>
      <c r="F126" s="285"/>
      <c r="G126" s="285"/>
      <c r="H126" s="285"/>
      <c r="I126" s="285"/>
      <c r="J126" s="285"/>
      <c r="K126" s="285"/>
      <c r="L126" s="195"/>
      <c r="M126" s="13"/>
      <c r="N126" s="13"/>
      <c r="O126" s="13"/>
      <c r="P126" s="13"/>
      <c r="Q126" s="13"/>
      <c r="R126" s="13"/>
    </row>
    <row r="127" spans="1:18" s="205" customFormat="1" ht="12.75">
      <c r="A127" s="15"/>
      <c r="B127" s="17"/>
      <c r="C127" s="3">
        <v>6</v>
      </c>
      <c r="D127" s="34"/>
      <c r="E127" s="284"/>
      <c r="F127" s="285"/>
      <c r="G127" s="285"/>
      <c r="H127" s="285"/>
      <c r="I127" s="285"/>
      <c r="J127" s="285"/>
      <c r="K127" s="285"/>
      <c r="L127" s="195"/>
      <c r="M127" s="13"/>
      <c r="N127" s="13"/>
      <c r="O127" s="13"/>
      <c r="P127" s="13"/>
      <c r="Q127" s="13"/>
      <c r="R127" s="13"/>
    </row>
    <row r="128" spans="1:18" s="205" customFormat="1" ht="12.75">
      <c r="A128" s="15"/>
      <c r="B128" s="17"/>
      <c r="C128" s="3">
        <v>7</v>
      </c>
      <c r="D128" s="34"/>
      <c r="E128" s="284"/>
      <c r="F128" s="285"/>
      <c r="G128" s="285"/>
      <c r="H128" s="285"/>
      <c r="I128" s="285"/>
      <c r="J128" s="285"/>
      <c r="K128" s="285"/>
      <c r="L128" s="195"/>
      <c r="M128" s="13"/>
      <c r="N128" s="13"/>
      <c r="O128" s="13"/>
      <c r="P128" s="13"/>
      <c r="Q128" s="13"/>
      <c r="R128" s="13"/>
    </row>
    <row r="129" spans="1:18" s="205" customFormat="1" ht="12.75">
      <c r="A129" s="15"/>
      <c r="B129" s="17"/>
      <c r="C129" s="3">
        <v>8</v>
      </c>
      <c r="D129" s="34"/>
      <c r="E129" s="284"/>
      <c r="F129" s="285"/>
      <c r="G129" s="285"/>
      <c r="H129" s="285"/>
      <c r="I129" s="285"/>
      <c r="J129" s="285"/>
      <c r="K129" s="285"/>
      <c r="L129" s="195"/>
      <c r="M129" s="13"/>
      <c r="N129" s="13"/>
      <c r="O129" s="13"/>
      <c r="P129" s="13"/>
      <c r="Q129" s="13"/>
      <c r="R129" s="13"/>
    </row>
    <row r="130" spans="1:18" s="205" customFormat="1" ht="12.75">
      <c r="A130" s="15"/>
      <c r="B130" s="17"/>
      <c r="C130" s="3">
        <v>9</v>
      </c>
      <c r="D130" s="34"/>
      <c r="E130" s="284"/>
      <c r="F130" s="285"/>
      <c r="G130" s="285"/>
      <c r="H130" s="285"/>
      <c r="I130" s="285"/>
      <c r="J130" s="285"/>
      <c r="K130" s="285"/>
      <c r="L130" s="195"/>
      <c r="M130" s="13"/>
      <c r="N130" s="13"/>
      <c r="O130" s="13"/>
      <c r="P130" s="13"/>
      <c r="Q130" s="13"/>
      <c r="R130" s="13"/>
    </row>
    <row r="131" spans="1:18" s="205" customFormat="1" ht="13.5" customHeight="1">
      <c r="A131" s="15"/>
      <c r="B131" s="17"/>
      <c r="C131" s="3">
        <v>10</v>
      </c>
      <c r="D131" s="34"/>
      <c r="E131" s="270" t="s">
        <v>6</v>
      </c>
      <c r="F131" s="271"/>
      <c r="G131" s="271"/>
      <c r="H131" s="271"/>
      <c r="I131" s="271"/>
      <c r="J131" s="271"/>
      <c r="K131" s="271"/>
      <c r="L131" s="200"/>
      <c r="M131" s="13"/>
      <c r="N131" s="13"/>
      <c r="O131" s="13"/>
      <c r="P131" s="13"/>
      <c r="Q131" s="13"/>
      <c r="R131" s="13"/>
    </row>
    <row r="132" spans="1:18" s="205" customFormat="1" ht="13.5" customHeight="1">
      <c r="A132" s="15"/>
      <c r="B132" s="17"/>
      <c r="C132" s="3">
        <v>11</v>
      </c>
      <c r="D132" s="34"/>
      <c r="E132" s="270"/>
      <c r="F132" s="271"/>
      <c r="G132" s="271"/>
      <c r="H132" s="271"/>
      <c r="I132" s="271"/>
      <c r="J132" s="271"/>
      <c r="K132" s="271"/>
      <c r="L132" s="200"/>
      <c r="M132" s="13"/>
      <c r="N132" s="13"/>
      <c r="O132" s="13"/>
      <c r="P132" s="13"/>
      <c r="Q132" s="13"/>
      <c r="R132" s="13"/>
    </row>
    <row r="133" spans="1:18" s="205" customFormat="1" ht="12.75">
      <c r="A133" s="15"/>
      <c r="B133" s="17"/>
      <c r="C133" s="3">
        <v>12</v>
      </c>
      <c r="D133" s="34"/>
      <c r="E133" s="270"/>
      <c r="F133" s="271"/>
      <c r="G133" s="271"/>
      <c r="H133" s="271"/>
      <c r="I133" s="271"/>
      <c r="J133" s="271"/>
      <c r="K133" s="271"/>
      <c r="L133" s="200"/>
      <c r="M133" s="13"/>
      <c r="N133" s="13"/>
      <c r="O133" s="13"/>
      <c r="P133" s="13"/>
      <c r="Q133" s="13"/>
      <c r="R133" s="13"/>
    </row>
    <row r="134" spans="1:18" s="205" customFormat="1" ht="12.75">
      <c r="A134" s="15"/>
      <c r="B134" s="17"/>
      <c r="C134" s="3">
        <v>13</v>
      </c>
      <c r="D134" s="34"/>
      <c r="E134" s="270"/>
      <c r="F134" s="271"/>
      <c r="G134" s="271"/>
      <c r="H134" s="271"/>
      <c r="I134" s="271"/>
      <c r="J134" s="271"/>
      <c r="K134" s="271"/>
      <c r="L134" s="200"/>
      <c r="M134" s="13"/>
      <c r="N134" s="13"/>
      <c r="O134" s="13"/>
      <c r="P134" s="13"/>
      <c r="Q134" s="13"/>
      <c r="R134" s="13"/>
    </row>
    <row r="135" spans="1:18" s="205" customFormat="1" ht="12.75">
      <c r="A135" s="15"/>
      <c r="B135" s="17"/>
      <c r="C135" s="3">
        <v>14</v>
      </c>
      <c r="D135" s="34"/>
      <c r="E135" s="270"/>
      <c r="F135" s="271"/>
      <c r="G135" s="271"/>
      <c r="H135" s="271"/>
      <c r="I135" s="271"/>
      <c r="J135" s="271"/>
      <c r="K135" s="271"/>
      <c r="L135" s="200"/>
      <c r="M135" s="13"/>
      <c r="N135" s="13"/>
      <c r="O135" s="13"/>
      <c r="P135" s="13"/>
      <c r="Q135" s="13"/>
      <c r="R135" s="13"/>
    </row>
    <row r="136" spans="1:18" s="205" customFormat="1" ht="12.75">
      <c r="A136" s="15"/>
      <c r="B136" s="17"/>
      <c r="C136" s="3">
        <v>15</v>
      </c>
      <c r="D136" s="34"/>
      <c r="E136" s="270"/>
      <c r="F136" s="271"/>
      <c r="G136" s="271"/>
      <c r="H136" s="271"/>
      <c r="I136" s="271"/>
      <c r="J136" s="271"/>
      <c r="K136" s="271"/>
      <c r="L136" s="200"/>
      <c r="M136" s="13"/>
      <c r="N136" s="13"/>
      <c r="O136" s="13"/>
      <c r="P136" s="13"/>
      <c r="Q136" s="13"/>
      <c r="R136" s="13"/>
    </row>
    <row r="137" spans="1:18" s="205" customFormat="1" ht="12.75">
      <c r="A137" s="15"/>
      <c r="B137" s="17"/>
      <c r="C137" s="3">
        <v>16</v>
      </c>
      <c r="D137" s="34"/>
      <c r="E137" s="270"/>
      <c r="F137" s="271"/>
      <c r="G137" s="271"/>
      <c r="H137" s="271"/>
      <c r="I137" s="271"/>
      <c r="J137" s="271"/>
      <c r="K137" s="271"/>
      <c r="L137" s="200"/>
      <c r="M137" s="13"/>
      <c r="N137" s="13"/>
      <c r="O137" s="13"/>
      <c r="P137" s="13"/>
      <c r="Q137" s="13"/>
      <c r="R137" s="13"/>
    </row>
    <row r="138" spans="1:18" s="205" customFormat="1" ht="12.75">
      <c r="A138" s="15"/>
      <c r="B138" s="17"/>
      <c r="C138" s="3">
        <v>17</v>
      </c>
      <c r="D138" s="34"/>
      <c r="E138" s="270"/>
      <c r="F138" s="271"/>
      <c r="G138" s="271"/>
      <c r="H138" s="271"/>
      <c r="I138" s="271"/>
      <c r="J138" s="271"/>
      <c r="K138" s="271"/>
      <c r="L138" s="200"/>
      <c r="M138" s="13"/>
      <c r="N138" s="13"/>
      <c r="O138" s="13"/>
      <c r="P138" s="13"/>
      <c r="Q138" s="13"/>
      <c r="R138" s="13"/>
    </row>
    <row r="139" spans="1:18" s="205" customFormat="1" ht="12.75">
      <c r="A139" s="15"/>
      <c r="B139" s="17"/>
      <c r="C139" s="3">
        <v>18</v>
      </c>
      <c r="D139" s="34"/>
      <c r="E139" s="270"/>
      <c r="F139" s="271"/>
      <c r="G139" s="271"/>
      <c r="H139" s="271"/>
      <c r="I139" s="271"/>
      <c r="J139" s="271"/>
      <c r="K139" s="271"/>
      <c r="L139" s="200"/>
      <c r="M139" s="13"/>
      <c r="N139" s="13"/>
      <c r="O139" s="13"/>
      <c r="P139" s="13"/>
      <c r="Q139" s="13"/>
      <c r="R139" s="13"/>
    </row>
    <row r="140" spans="1:18" s="205" customFormat="1" ht="12.75">
      <c r="A140" s="15"/>
      <c r="B140" s="17"/>
      <c r="C140" s="3">
        <v>19</v>
      </c>
      <c r="D140" s="34"/>
      <c r="E140" s="270"/>
      <c r="F140" s="271"/>
      <c r="G140" s="271"/>
      <c r="H140" s="271"/>
      <c r="I140" s="271"/>
      <c r="J140" s="271"/>
      <c r="K140" s="271"/>
      <c r="L140" s="200"/>
      <c r="M140" s="13"/>
      <c r="N140" s="13"/>
      <c r="O140" s="13"/>
      <c r="P140" s="13"/>
      <c r="Q140" s="13"/>
      <c r="R140" s="13"/>
    </row>
    <row r="141" spans="1:18" s="205" customFormat="1" ht="12.75">
      <c r="A141" s="15"/>
      <c r="B141" s="17"/>
      <c r="C141" s="3">
        <v>20</v>
      </c>
      <c r="D141" s="34"/>
      <c r="E141" s="270"/>
      <c r="F141" s="271"/>
      <c r="G141" s="271"/>
      <c r="H141" s="271"/>
      <c r="I141" s="271"/>
      <c r="J141" s="271"/>
      <c r="K141" s="271"/>
      <c r="L141" s="200"/>
      <c r="M141" s="13"/>
      <c r="N141" s="13"/>
      <c r="O141" s="13"/>
      <c r="P141" s="13"/>
      <c r="Q141" s="13"/>
      <c r="R141" s="13"/>
    </row>
    <row r="142" spans="1:18" s="205" customFormat="1" ht="12.75">
      <c r="A142" s="15"/>
      <c r="B142" s="17"/>
      <c r="C142" s="3">
        <v>21</v>
      </c>
      <c r="D142" s="34"/>
      <c r="E142" s="270"/>
      <c r="F142" s="271"/>
      <c r="G142" s="271"/>
      <c r="H142" s="271"/>
      <c r="I142" s="271"/>
      <c r="J142" s="271"/>
      <c r="K142" s="271"/>
      <c r="L142" s="200"/>
      <c r="M142" s="13"/>
      <c r="N142" s="13"/>
      <c r="O142" s="13"/>
      <c r="P142" s="13"/>
      <c r="Q142" s="13"/>
      <c r="R142" s="13"/>
    </row>
    <row r="143" spans="1:18" s="205" customFormat="1" ht="12.75">
      <c r="A143" s="15"/>
      <c r="B143" s="17"/>
      <c r="C143" s="3">
        <v>22</v>
      </c>
      <c r="D143" s="34"/>
      <c r="E143" s="270"/>
      <c r="F143" s="271"/>
      <c r="G143" s="271"/>
      <c r="H143" s="271"/>
      <c r="I143" s="271"/>
      <c r="J143" s="271"/>
      <c r="K143" s="271"/>
      <c r="L143" s="200"/>
      <c r="M143" s="13"/>
      <c r="N143" s="13"/>
      <c r="O143" s="13"/>
      <c r="P143" s="13"/>
      <c r="Q143" s="13"/>
      <c r="R143" s="13"/>
    </row>
    <row r="144" spans="1:18" s="205" customFormat="1" ht="12.75">
      <c r="A144" s="15"/>
      <c r="B144" s="17"/>
      <c r="C144" s="3">
        <v>23</v>
      </c>
      <c r="D144" s="34"/>
      <c r="E144" s="194"/>
      <c r="F144" s="195"/>
      <c r="G144" s="195"/>
      <c r="H144" s="195"/>
      <c r="I144" s="195"/>
      <c r="J144" s="195"/>
      <c r="K144" s="195"/>
      <c r="L144" s="195"/>
      <c r="M144" s="13"/>
      <c r="N144" s="13"/>
      <c r="O144" s="13"/>
      <c r="P144" s="13"/>
      <c r="Q144" s="13"/>
      <c r="R144" s="13"/>
    </row>
    <row r="145" spans="1:18" s="205" customFormat="1" ht="12.75">
      <c r="A145" s="15"/>
      <c r="B145" s="18"/>
      <c r="C145" s="3">
        <v>24</v>
      </c>
      <c r="D145" s="34"/>
      <c r="E145" s="194"/>
      <c r="F145" s="195"/>
      <c r="G145" s="195"/>
      <c r="H145" s="195"/>
      <c r="I145" s="195"/>
      <c r="J145" s="195"/>
      <c r="K145" s="195"/>
      <c r="L145" s="195"/>
      <c r="M145" s="13"/>
      <c r="N145" s="13"/>
      <c r="O145" s="13"/>
      <c r="P145" s="13"/>
      <c r="Q145" s="13"/>
      <c r="R145" s="13"/>
    </row>
    <row r="146" spans="1:18" s="205" customFormat="1" ht="12.75">
      <c r="A146" s="15"/>
      <c r="B146" s="18"/>
      <c r="C146" s="3">
        <v>25</v>
      </c>
      <c r="D146" s="34"/>
      <c r="E146" s="194"/>
      <c r="F146" s="195"/>
      <c r="G146" s="195"/>
      <c r="H146" s="195"/>
      <c r="I146" s="195"/>
      <c r="J146" s="195"/>
      <c r="K146" s="195"/>
      <c r="L146" s="195"/>
      <c r="M146" s="13"/>
      <c r="N146" s="13"/>
      <c r="O146" s="13"/>
      <c r="P146" s="13"/>
      <c r="Q146" s="13"/>
      <c r="R146" s="13"/>
    </row>
    <row r="147" spans="1:18" s="205" customFormat="1" ht="12.75">
      <c r="A147" s="15"/>
      <c r="B147" s="18"/>
      <c r="C147" s="3">
        <v>26</v>
      </c>
      <c r="D147" s="34"/>
      <c r="E147" s="194"/>
      <c r="F147" s="195"/>
      <c r="G147" s="195"/>
      <c r="H147" s="195"/>
      <c r="I147" s="195"/>
      <c r="J147" s="195"/>
      <c r="K147" s="195"/>
      <c r="L147" s="195"/>
      <c r="M147" s="13"/>
      <c r="N147" s="13"/>
      <c r="O147" s="13"/>
      <c r="P147" s="13"/>
      <c r="Q147" s="13"/>
      <c r="R147" s="13"/>
    </row>
    <row r="148" spans="1:18" s="205" customFormat="1" ht="12.75">
      <c r="A148" s="15"/>
      <c r="B148" s="18"/>
      <c r="C148" s="3">
        <v>27</v>
      </c>
      <c r="D148" s="34"/>
      <c r="E148" s="194"/>
      <c r="F148" s="195"/>
      <c r="G148" s="195"/>
      <c r="H148" s="195"/>
      <c r="I148" s="195"/>
      <c r="J148" s="195"/>
      <c r="K148" s="195"/>
      <c r="L148" s="195"/>
      <c r="M148" s="13"/>
      <c r="N148" s="13"/>
      <c r="O148" s="13"/>
      <c r="P148" s="13"/>
      <c r="Q148" s="13"/>
      <c r="R148" s="13"/>
    </row>
    <row r="149" spans="1:18" s="205" customFormat="1" ht="12.75">
      <c r="A149" s="15"/>
      <c r="B149" s="18"/>
      <c r="C149" s="3">
        <v>28</v>
      </c>
      <c r="D149" s="34"/>
      <c r="E149" s="194"/>
      <c r="F149" s="195"/>
      <c r="G149" s="195"/>
      <c r="H149" s="195"/>
      <c r="I149" s="195"/>
      <c r="J149" s="195"/>
      <c r="K149" s="195"/>
      <c r="L149" s="195"/>
      <c r="M149" s="13"/>
      <c r="N149" s="13"/>
      <c r="O149" s="13"/>
      <c r="P149" s="13"/>
      <c r="Q149" s="13"/>
      <c r="R149" s="13"/>
    </row>
    <row r="150" spans="1:18" s="205" customFormat="1" ht="12.75">
      <c r="A150" s="15"/>
      <c r="B150" s="18"/>
      <c r="C150" s="3">
        <v>29</v>
      </c>
      <c r="D150" s="34"/>
      <c r="E150" s="194"/>
      <c r="F150" s="195"/>
      <c r="G150" s="195"/>
      <c r="H150" s="195"/>
      <c r="I150" s="195"/>
      <c r="J150" s="195"/>
      <c r="K150" s="195"/>
      <c r="L150" s="195"/>
      <c r="M150" s="13"/>
      <c r="N150" s="13"/>
      <c r="O150" s="13"/>
      <c r="P150" s="13"/>
      <c r="Q150" s="13"/>
      <c r="R150" s="13"/>
    </row>
    <row r="151" spans="1:18" s="205" customFormat="1" ht="12.75">
      <c r="A151" s="15"/>
      <c r="B151" s="18"/>
      <c r="C151" s="3">
        <v>30</v>
      </c>
      <c r="D151" s="34"/>
      <c r="E151" s="194"/>
      <c r="F151" s="195"/>
      <c r="G151" s="195"/>
      <c r="H151" s="195"/>
      <c r="I151" s="195"/>
      <c r="J151" s="195"/>
      <c r="K151" s="195"/>
      <c r="L151" s="195"/>
      <c r="M151" s="13"/>
      <c r="N151" s="13"/>
      <c r="O151" s="13"/>
      <c r="P151" s="13"/>
      <c r="Q151" s="13"/>
      <c r="R151" s="13"/>
    </row>
    <row r="152" spans="1:18" s="205" customFormat="1" ht="12.75">
      <c r="A152" s="15"/>
      <c r="B152" s="18"/>
      <c r="C152" s="3">
        <v>31</v>
      </c>
      <c r="D152" s="34"/>
      <c r="E152" s="194"/>
      <c r="F152" s="195"/>
      <c r="G152" s="195"/>
      <c r="H152" s="195"/>
      <c r="I152" s="195"/>
      <c r="J152" s="195"/>
      <c r="K152" s="195"/>
      <c r="L152" s="195"/>
      <c r="M152" s="13"/>
      <c r="N152" s="13"/>
      <c r="O152" s="13"/>
      <c r="P152" s="13"/>
      <c r="Q152" s="13"/>
      <c r="R152" s="13"/>
    </row>
    <row r="153" spans="1:18" s="205" customFormat="1" ht="12.75">
      <c r="A153" s="15"/>
      <c r="B153" s="18"/>
      <c r="C153" s="3">
        <v>32</v>
      </c>
      <c r="D153" s="34"/>
      <c r="E153" s="194"/>
      <c r="F153" s="195"/>
      <c r="G153" s="195"/>
      <c r="H153" s="195"/>
      <c r="I153" s="195"/>
      <c r="J153" s="195"/>
      <c r="K153" s="195"/>
      <c r="L153" s="195"/>
      <c r="M153" s="13"/>
      <c r="N153" s="13"/>
      <c r="O153" s="13"/>
      <c r="P153" s="13"/>
      <c r="Q153" s="13"/>
      <c r="R153" s="13"/>
    </row>
    <row r="154" spans="1:18" s="205" customFormat="1" ht="12.75">
      <c r="A154" s="15"/>
      <c r="B154" s="18"/>
      <c r="C154" s="3">
        <v>33</v>
      </c>
      <c r="D154" s="34"/>
      <c r="E154" s="15"/>
      <c r="F154" s="15"/>
      <c r="G154" s="15"/>
      <c r="H154" s="15"/>
      <c r="I154" s="15"/>
      <c r="J154" s="15"/>
      <c r="K154" s="15"/>
      <c r="L154" s="13"/>
      <c r="M154" s="13"/>
      <c r="N154" s="13"/>
      <c r="O154" s="13"/>
      <c r="P154" s="13"/>
      <c r="Q154" s="13"/>
      <c r="R154" s="13"/>
    </row>
    <row r="155" spans="1:18" s="205" customFormat="1" ht="12.75">
      <c r="A155" s="15"/>
      <c r="B155" s="18"/>
      <c r="C155" s="3">
        <v>34</v>
      </c>
      <c r="D155" s="34"/>
      <c r="E155" s="15"/>
      <c r="F155" s="15"/>
      <c r="G155" s="15"/>
      <c r="H155" s="15"/>
      <c r="I155" s="15"/>
      <c r="J155" s="15"/>
      <c r="K155" s="15"/>
      <c r="L155" s="13"/>
      <c r="M155" s="13"/>
      <c r="N155" s="13"/>
      <c r="O155" s="13"/>
      <c r="P155" s="13"/>
      <c r="Q155" s="13"/>
      <c r="R155" s="13"/>
    </row>
    <row r="156" spans="1:18" s="205" customFormat="1" ht="12.75">
      <c r="A156" s="15"/>
      <c r="B156" s="18"/>
      <c r="C156" s="3">
        <v>35</v>
      </c>
      <c r="D156" s="34"/>
      <c r="E156" s="15"/>
      <c r="F156" s="15"/>
      <c r="G156" s="15"/>
      <c r="H156" s="15"/>
      <c r="I156" s="15"/>
      <c r="J156" s="15"/>
      <c r="K156" s="15"/>
      <c r="L156" s="13"/>
      <c r="M156" s="13"/>
      <c r="N156" s="13"/>
      <c r="O156" s="13"/>
      <c r="P156" s="13"/>
      <c r="Q156" s="13"/>
      <c r="R156" s="13"/>
    </row>
    <row r="157" spans="1:18" s="205" customFormat="1" ht="12.75">
      <c r="A157" s="15"/>
      <c r="B157" s="18"/>
      <c r="C157" s="3">
        <v>36</v>
      </c>
      <c r="D157" s="34"/>
      <c r="E157" s="15"/>
      <c r="F157" s="15"/>
      <c r="G157" s="15"/>
      <c r="H157" s="15"/>
      <c r="I157" s="15"/>
      <c r="J157" s="15"/>
      <c r="K157" s="15"/>
      <c r="L157" s="13"/>
      <c r="M157" s="13"/>
      <c r="N157" s="13"/>
      <c r="O157" s="13"/>
      <c r="P157" s="13"/>
      <c r="Q157" s="13"/>
      <c r="R157" s="13"/>
    </row>
    <row r="158" spans="1:18" s="205" customFormat="1" ht="12.75">
      <c r="A158" s="15"/>
      <c r="B158" s="18"/>
      <c r="C158" s="3">
        <v>37</v>
      </c>
      <c r="D158" s="34"/>
      <c r="E158" s="15"/>
      <c r="F158" s="15"/>
      <c r="G158" s="15"/>
      <c r="H158" s="15"/>
      <c r="I158" s="15"/>
      <c r="J158" s="15"/>
      <c r="K158" s="15"/>
      <c r="L158" s="13"/>
      <c r="M158" s="13"/>
      <c r="N158" s="13"/>
      <c r="O158" s="13"/>
      <c r="P158" s="13"/>
      <c r="Q158" s="13"/>
      <c r="R158" s="13"/>
    </row>
    <row r="159" spans="1:18" s="205" customFormat="1" ht="12.75">
      <c r="A159" s="15"/>
      <c r="B159" s="18"/>
      <c r="C159" s="3">
        <v>38</v>
      </c>
      <c r="D159" s="34"/>
      <c r="E159" s="15"/>
      <c r="F159" s="15"/>
      <c r="G159" s="15"/>
      <c r="H159" s="15"/>
      <c r="I159" s="15"/>
      <c r="J159" s="15"/>
      <c r="K159" s="15"/>
      <c r="L159" s="13"/>
      <c r="M159" s="13"/>
      <c r="N159" s="13"/>
      <c r="O159" s="13"/>
      <c r="P159" s="13"/>
      <c r="Q159" s="13"/>
      <c r="R159" s="13"/>
    </row>
    <row r="160" spans="1:18" s="205" customFormat="1" ht="12.75">
      <c r="A160" s="15"/>
      <c r="B160" s="18"/>
      <c r="C160" s="3">
        <v>39</v>
      </c>
      <c r="D160" s="34"/>
      <c r="E160" s="15"/>
      <c r="F160" s="15"/>
      <c r="G160" s="15"/>
      <c r="H160" s="15"/>
      <c r="I160" s="15"/>
      <c r="J160" s="15"/>
      <c r="K160" s="15"/>
      <c r="L160" s="13"/>
      <c r="M160" s="13"/>
      <c r="N160" s="13"/>
      <c r="O160" s="13"/>
      <c r="P160" s="13"/>
      <c r="Q160" s="13"/>
      <c r="R160" s="13"/>
    </row>
    <row r="161" spans="1:18" s="205" customFormat="1" ht="12.75">
      <c r="A161" s="15"/>
      <c r="B161" s="18"/>
      <c r="C161" s="3">
        <v>40</v>
      </c>
      <c r="D161" s="34"/>
      <c r="E161" s="15"/>
      <c r="F161" s="15"/>
      <c r="G161" s="15"/>
      <c r="H161" s="15"/>
      <c r="I161" s="15"/>
      <c r="J161" s="15"/>
      <c r="K161" s="15"/>
      <c r="L161" s="13"/>
      <c r="M161" s="13"/>
      <c r="N161" s="13"/>
      <c r="O161" s="13"/>
      <c r="P161" s="13"/>
      <c r="Q161" s="13"/>
      <c r="R161" s="13"/>
    </row>
    <row r="162" spans="1:18" s="205" customFormat="1" ht="12.75">
      <c r="A162" s="15"/>
      <c r="B162" s="18"/>
      <c r="C162" s="3">
        <v>41</v>
      </c>
      <c r="D162" s="34"/>
      <c r="E162" s="15"/>
      <c r="F162" s="15"/>
      <c r="G162" s="15"/>
      <c r="H162" s="15"/>
      <c r="I162" s="15"/>
      <c r="J162" s="15"/>
      <c r="K162" s="15"/>
      <c r="L162" s="13"/>
      <c r="M162" s="13"/>
      <c r="N162" s="13"/>
      <c r="O162" s="13"/>
      <c r="P162" s="13"/>
      <c r="Q162" s="13"/>
      <c r="R162" s="13"/>
    </row>
    <row r="163" spans="1:18" s="205" customFormat="1" ht="12.75">
      <c r="A163" s="15"/>
      <c r="B163" s="18"/>
      <c r="C163" s="3">
        <v>42</v>
      </c>
      <c r="D163" s="34"/>
      <c r="E163" s="15"/>
      <c r="F163" s="15"/>
      <c r="G163" s="15"/>
      <c r="H163" s="15"/>
      <c r="I163" s="15"/>
      <c r="J163" s="15"/>
      <c r="K163" s="15"/>
      <c r="L163" s="13"/>
      <c r="M163" s="13"/>
      <c r="N163" s="13"/>
      <c r="O163" s="13"/>
      <c r="P163" s="13"/>
      <c r="Q163" s="13"/>
      <c r="R163" s="13"/>
    </row>
    <row r="164" spans="1:18" s="205" customFormat="1" ht="12.75">
      <c r="A164" s="15"/>
      <c r="B164" s="18"/>
      <c r="C164" s="3">
        <v>43</v>
      </c>
      <c r="D164" s="34"/>
      <c r="E164" s="15"/>
      <c r="F164" s="15"/>
      <c r="G164" s="15"/>
      <c r="H164" s="15"/>
      <c r="I164" s="15"/>
      <c r="J164" s="15"/>
      <c r="K164" s="15"/>
      <c r="L164" s="13"/>
      <c r="M164" s="13"/>
      <c r="N164" s="13"/>
      <c r="O164" s="13"/>
      <c r="P164" s="13"/>
      <c r="Q164" s="13"/>
      <c r="R164" s="13"/>
    </row>
    <row r="165" spans="1:18" s="205" customFormat="1" ht="12.75">
      <c r="A165" s="15"/>
      <c r="B165" s="18"/>
      <c r="C165" s="3">
        <v>44</v>
      </c>
      <c r="D165" s="34"/>
      <c r="E165" s="15"/>
      <c r="F165" s="15"/>
      <c r="G165" s="15"/>
      <c r="H165" s="15"/>
      <c r="I165" s="15"/>
      <c r="J165" s="15"/>
      <c r="K165" s="15"/>
      <c r="L165" s="13"/>
      <c r="M165" s="13"/>
      <c r="N165" s="13"/>
      <c r="O165" s="13"/>
      <c r="P165" s="13"/>
      <c r="Q165" s="13"/>
      <c r="R165" s="13"/>
    </row>
    <row r="166" spans="1:18" s="205" customFormat="1" ht="12.75">
      <c r="A166" s="15"/>
      <c r="B166" s="18"/>
      <c r="C166" s="3">
        <v>45</v>
      </c>
      <c r="D166" s="34"/>
      <c r="E166" s="15"/>
      <c r="F166" s="15"/>
      <c r="G166" s="15"/>
      <c r="H166" s="15"/>
      <c r="I166" s="15"/>
      <c r="J166" s="15"/>
      <c r="K166" s="15"/>
      <c r="L166" s="13"/>
      <c r="M166" s="13"/>
      <c r="N166" s="13"/>
      <c r="O166" s="13"/>
      <c r="P166" s="13"/>
      <c r="Q166" s="13"/>
      <c r="R166" s="13"/>
    </row>
    <row r="167" spans="1:18" s="205" customFormat="1" ht="12.75">
      <c r="A167" s="15"/>
      <c r="B167" s="18"/>
      <c r="C167" s="3">
        <v>46</v>
      </c>
      <c r="D167" s="34"/>
      <c r="E167" s="15"/>
      <c r="F167" s="15"/>
      <c r="G167" s="15"/>
      <c r="H167" s="15"/>
      <c r="I167" s="15"/>
      <c r="J167" s="15"/>
      <c r="K167" s="15"/>
      <c r="L167" s="13"/>
      <c r="M167" s="13"/>
      <c r="N167" s="13"/>
      <c r="O167" s="13"/>
      <c r="P167" s="13"/>
      <c r="Q167" s="13"/>
      <c r="R167" s="13"/>
    </row>
    <row r="168" spans="1:18" s="205" customFormat="1" ht="12.75">
      <c r="A168" s="15"/>
      <c r="B168" s="18"/>
      <c r="C168" s="3">
        <v>47</v>
      </c>
      <c r="D168" s="34"/>
      <c r="E168" s="15"/>
      <c r="F168" s="15"/>
      <c r="G168" s="15"/>
      <c r="H168" s="15"/>
      <c r="I168" s="15"/>
      <c r="J168" s="15"/>
      <c r="K168" s="15"/>
      <c r="L168" s="13"/>
      <c r="M168" s="13"/>
      <c r="N168" s="13"/>
      <c r="O168" s="13"/>
      <c r="P168" s="13"/>
      <c r="Q168" s="13"/>
      <c r="R168" s="13"/>
    </row>
    <row r="169" spans="1:18" s="205" customFormat="1" ht="12.75">
      <c r="A169" s="15"/>
      <c r="B169" s="18"/>
      <c r="C169" s="3">
        <v>48</v>
      </c>
      <c r="D169" s="34"/>
      <c r="E169" s="15"/>
      <c r="F169" s="15"/>
      <c r="G169" s="15"/>
      <c r="H169" s="15"/>
      <c r="I169" s="15"/>
      <c r="J169" s="15"/>
      <c r="K169" s="15"/>
      <c r="L169" s="13"/>
      <c r="M169" s="13"/>
      <c r="N169" s="13"/>
      <c r="O169" s="13"/>
      <c r="P169" s="13"/>
      <c r="Q169" s="13"/>
      <c r="R169" s="13"/>
    </row>
    <row r="170" spans="1:18" s="205" customFormat="1" ht="12.75">
      <c r="A170" s="15"/>
      <c r="B170" s="18"/>
      <c r="C170" s="3">
        <v>49</v>
      </c>
      <c r="D170" s="34"/>
      <c r="E170" s="15"/>
      <c r="F170" s="15"/>
      <c r="G170" s="15"/>
      <c r="H170" s="15"/>
      <c r="I170" s="15"/>
      <c r="J170" s="15"/>
      <c r="K170" s="15"/>
      <c r="L170" s="13"/>
      <c r="M170" s="13"/>
      <c r="N170" s="13"/>
      <c r="O170" s="13"/>
      <c r="P170" s="13"/>
      <c r="Q170" s="13"/>
      <c r="R170" s="13"/>
    </row>
    <row r="171" spans="1:18" s="205" customFormat="1" ht="12.75">
      <c r="A171" s="15"/>
      <c r="B171" s="18"/>
      <c r="C171" s="3">
        <v>50</v>
      </c>
      <c r="D171" s="34"/>
      <c r="E171" s="15"/>
      <c r="F171" s="15"/>
      <c r="G171" s="15"/>
      <c r="H171" s="15"/>
      <c r="I171" s="15"/>
      <c r="J171" s="15"/>
      <c r="K171" s="15"/>
      <c r="L171" s="13"/>
      <c r="M171" s="13"/>
      <c r="N171" s="13"/>
      <c r="O171" s="13"/>
      <c r="P171" s="13"/>
      <c r="Q171" s="13"/>
      <c r="R171" s="13"/>
    </row>
    <row r="172" spans="1:18" s="205" customFormat="1" ht="12.75">
      <c r="A172" s="15"/>
      <c r="B172" s="18"/>
      <c r="C172" s="3">
        <v>51</v>
      </c>
      <c r="D172" s="34"/>
      <c r="E172" s="15"/>
      <c r="F172" s="15"/>
      <c r="G172" s="15"/>
      <c r="H172" s="15"/>
      <c r="I172" s="15"/>
      <c r="J172" s="15"/>
      <c r="K172" s="15"/>
      <c r="L172" s="13"/>
      <c r="M172" s="13"/>
      <c r="N172" s="13"/>
      <c r="O172" s="13"/>
      <c r="P172" s="13"/>
      <c r="Q172" s="13"/>
      <c r="R172" s="13"/>
    </row>
    <row r="173" spans="1:18" s="205" customFormat="1" ht="12.75">
      <c r="A173" s="15"/>
      <c r="B173" s="18"/>
      <c r="C173" s="3">
        <v>52</v>
      </c>
      <c r="D173" s="34"/>
      <c r="E173" s="15"/>
      <c r="F173" s="15"/>
      <c r="G173" s="15"/>
      <c r="H173" s="15"/>
      <c r="I173" s="15"/>
      <c r="J173" s="15"/>
      <c r="K173" s="15"/>
      <c r="L173" s="13"/>
      <c r="M173" s="13"/>
      <c r="N173" s="13"/>
      <c r="O173" s="13"/>
      <c r="P173" s="13"/>
      <c r="Q173" s="13"/>
      <c r="R173" s="13"/>
    </row>
    <row r="174" spans="1:18" s="205" customFormat="1" ht="12.75">
      <c r="A174" s="15"/>
      <c r="B174" s="18"/>
      <c r="C174" s="3">
        <v>53</v>
      </c>
      <c r="D174" s="34"/>
      <c r="E174" s="15"/>
      <c r="F174" s="15"/>
      <c r="G174" s="15"/>
      <c r="H174" s="15"/>
      <c r="I174" s="15"/>
      <c r="J174" s="15"/>
      <c r="K174" s="15"/>
      <c r="L174" s="13"/>
      <c r="M174" s="13"/>
      <c r="N174" s="13"/>
      <c r="O174" s="13"/>
      <c r="P174" s="13"/>
      <c r="Q174" s="13"/>
      <c r="R174" s="13"/>
    </row>
    <row r="175" spans="1:18" s="205" customFormat="1" ht="12.75">
      <c r="A175" s="15"/>
      <c r="B175" s="18"/>
      <c r="C175" s="3">
        <v>54</v>
      </c>
      <c r="D175" s="34"/>
      <c r="E175" s="15"/>
      <c r="F175" s="15"/>
      <c r="G175" s="15"/>
      <c r="H175" s="15"/>
      <c r="I175" s="15"/>
      <c r="J175" s="15"/>
      <c r="K175" s="15"/>
      <c r="L175" s="13"/>
      <c r="M175" s="13"/>
      <c r="N175" s="13"/>
      <c r="O175" s="13"/>
      <c r="P175" s="13"/>
      <c r="Q175" s="13"/>
      <c r="R175" s="13"/>
    </row>
    <row r="176" spans="1:18" s="205" customFormat="1" ht="12.75">
      <c r="A176" s="15"/>
      <c r="B176" s="18"/>
      <c r="C176" s="3">
        <v>55</v>
      </c>
      <c r="D176" s="34"/>
      <c r="E176" s="15"/>
      <c r="F176" s="15"/>
      <c r="G176" s="15"/>
      <c r="H176" s="15"/>
      <c r="I176" s="15"/>
      <c r="J176" s="15"/>
      <c r="K176" s="15"/>
      <c r="L176" s="13"/>
      <c r="M176" s="13"/>
      <c r="N176" s="13"/>
      <c r="O176" s="13"/>
      <c r="P176" s="13"/>
      <c r="Q176" s="13"/>
      <c r="R176" s="13"/>
    </row>
    <row r="177" spans="1:18" s="205" customFormat="1" ht="12.75">
      <c r="A177" s="15"/>
      <c r="B177" s="18"/>
      <c r="C177" s="3">
        <v>56</v>
      </c>
      <c r="D177" s="34"/>
      <c r="E177" s="15"/>
      <c r="F177" s="15"/>
      <c r="G177" s="15"/>
      <c r="H177" s="15"/>
      <c r="I177" s="15"/>
      <c r="J177" s="15"/>
      <c r="K177" s="15"/>
      <c r="L177" s="13"/>
      <c r="M177" s="13"/>
      <c r="N177" s="13"/>
      <c r="O177" s="13"/>
      <c r="P177" s="13"/>
      <c r="Q177" s="13"/>
      <c r="R177" s="13"/>
    </row>
    <row r="178" spans="1:18" s="205" customFormat="1" ht="12.75">
      <c r="A178" s="15"/>
      <c r="B178" s="18"/>
      <c r="C178" s="3">
        <v>57</v>
      </c>
      <c r="D178" s="34"/>
      <c r="E178" s="15"/>
      <c r="F178" s="15"/>
      <c r="G178" s="15"/>
      <c r="H178" s="15"/>
      <c r="I178" s="15"/>
      <c r="J178" s="15"/>
      <c r="K178" s="15"/>
      <c r="L178" s="13"/>
      <c r="M178" s="13"/>
      <c r="N178" s="13"/>
      <c r="O178" s="13"/>
      <c r="P178" s="13"/>
      <c r="Q178" s="13"/>
      <c r="R178" s="13"/>
    </row>
    <row r="179" spans="1:18" s="205" customFormat="1" ht="12.75">
      <c r="A179" s="15"/>
      <c r="B179" s="18"/>
      <c r="C179" s="3">
        <v>58</v>
      </c>
      <c r="D179" s="34"/>
      <c r="E179" s="15"/>
      <c r="F179" s="15"/>
      <c r="G179" s="15"/>
      <c r="H179" s="15"/>
      <c r="I179" s="15"/>
      <c r="J179" s="15"/>
      <c r="K179" s="15"/>
      <c r="L179" s="13"/>
      <c r="M179" s="13"/>
      <c r="N179" s="13"/>
      <c r="O179" s="13"/>
      <c r="P179" s="13"/>
      <c r="Q179" s="13"/>
      <c r="R179" s="13"/>
    </row>
    <row r="180" spans="1:18" s="205" customFormat="1" ht="12.75">
      <c r="A180" s="15"/>
      <c r="B180" s="18"/>
      <c r="C180" s="3">
        <v>59</v>
      </c>
      <c r="D180" s="34"/>
      <c r="E180" s="15"/>
      <c r="F180" s="15"/>
      <c r="G180" s="15"/>
      <c r="H180" s="15"/>
      <c r="I180" s="15"/>
      <c r="J180" s="15"/>
      <c r="K180" s="15"/>
      <c r="L180" s="13"/>
      <c r="M180" s="13"/>
      <c r="N180" s="13"/>
      <c r="O180" s="13"/>
      <c r="P180" s="13"/>
      <c r="Q180" s="13"/>
      <c r="R180" s="13"/>
    </row>
    <row r="181" spans="1:18" s="205" customFormat="1" ht="12.75">
      <c r="A181" s="15"/>
      <c r="B181" s="18"/>
      <c r="C181" s="3">
        <v>60</v>
      </c>
      <c r="D181" s="34"/>
      <c r="E181" s="15"/>
      <c r="F181" s="15"/>
      <c r="G181" s="15"/>
      <c r="H181" s="15"/>
      <c r="I181" s="15"/>
      <c r="J181" s="15"/>
      <c r="K181" s="15"/>
      <c r="L181" s="13"/>
      <c r="M181" s="13"/>
      <c r="N181" s="13"/>
      <c r="O181" s="13"/>
      <c r="P181" s="13"/>
      <c r="Q181" s="13"/>
      <c r="R181" s="13"/>
    </row>
    <row r="182" spans="1:18" s="205" customFormat="1" ht="12.75">
      <c r="A182" s="15"/>
      <c r="B182" s="18"/>
      <c r="C182" s="3">
        <v>61</v>
      </c>
      <c r="D182" s="34"/>
      <c r="E182" s="15"/>
      <c r="F182" s="15"/>
      <c r="G182" s="15"/>
      <c r="H182" s="15"/>
      <c r="I182" s="15"/>
      <c r="J182" s="15"/>
      <c r="K182" s="15"/>
      <c r="L182" s="13"/>
      <c r="M182" s="13"/>
      <c r="N182" s="13"/>
      <c r="O182" s="13"/>
      <c r="P182" s="13"/>
      <c r="Q182" s="13"/>
      <c r="R182" s="13"/>
    </row>
    <row r="183" spans="1:18" s="205" customFormat="1" ht="12.75">
      <c r="A183" s="15"/>
      <c r="B183" s="18"/>
      <c r="C183" s="3">
        <v>62</v>
      </c>
      <c r="D183" s="34"/>
      <c r="E183" s="15"/>
      <c r="F183" s="15"/>
      <c r="G183" s="15"/>
      <c r="H183" s="15"/>
      <c r="I183" s="15"/>
      <c r="J183" s="15"/>
      <c r="K183" s="15"/>
      <c r="L183" s="13"/>
      <c r="M183" s="13"/>
      <c r="N183" s="13"/>
      <c r="O183" s="13"/>
      <c r="P183" s="13"/>
      <c r="Q183" s="13"/>
      <c r="R183" s="13"/>
    </row>
    <row r="184" spans="1:18" s="205" customFormat="1" ht="12.75">
      <c r="A184" s="15"/>
      <c r="B184" s="18"/>
      <c r="C184" s="3">
        <v>63</v>
      </c>
      <c r="D184" s="34"/>
      <c r="E184" s="15"/>
      <c r="F184" s="15"/>
      <c r="G184" s="15"/>
      <c r="H184" s="15"/>
      <c r="I184" s="15"/>
      <c r="J184" s="15"/>
      <c r="K184" s="15"/>
      <c r="L184" s="13"/>
      <c r="M184" s="13"/>
      <c r="N184" s="13"/>
      <c r="O184" s="13"/>
      <c r="P184" s="13"/>
      <c r="Q184" s="13"/>
      <c r="R184" s="13"/>
    </row>
    <row r="185" spans="1:18" s="205" customFormat="1" ht="12.75">
      <c r="A185" s="15"/>
      <c r="B185" s="18"/>
      <c r="C185" s="3">
        <v>64</v>
      </c>
      <c r="D185" s="34"/>
      <c r="E185" s="15"/>
      <c r="F185" s="15"/>
      <c r="G185" s="15"/>
      <c r="H185" s="15"/>
      <c r="I185" s="15"/>
      <c r="J185" s="15"/>
      <c r="K185" s="15"/>
      <c r="L185" s="13"/>
      <c r="M185" s="13"/>
      <c r="N185" s="13"/>
      <c r="O185" s="13"/>
      <c r="P185" s="13"/>
      <c r="Q185" s="13"/>
      <c r="R185" s="13"/>
    </row>
    <row r="186" spans="1:18" s="205" customFormat="1" ht="12.75">
      <c r="A186" s="15"/>
      <c r="B186" s="18"/>
      <c r="C186" s="3">
        <v>65</v>
      </c>
      <c r="D186" s="34"/>
      <c r="E186" s="15"/>
      <c r="F186" s="15"/>
      <c r="G186" s="15"/>
      <c r="H186" s="15"/>
      <c r="I186" s="15"/>
      <c r="J186" s="15"/>
      <c r="K186" s="15"/>
      <c r="L186" s="13"/>
      <c r="M186" s="13"/>
      <c r="N186" s="13"/>
      <c r="O186" s="13"/>
      <c r="P186" s="13"/>
      <c r="Q186" s="13"/>
      <c r="R186" s="13"/>
    </row>
    <row r="187" spans="1:18" s="205" customFormat="1" ht="12.75">
      <c r="A187" s="15"/>
      <c r="B187" s="18"/>
      <c r="C187" s="3">
        <v>66</v>
      </c>
      <c r="D187" s="34"/>
      <c r="E187" s="15"/>
      <c r="F187" s="15"/>
      <c r="G187" s="15"/>
      <c r="H187" s="15"/>
      <c r="I187" s="15"/>
      <c r="J187" s="15"/>
      <c r="K187" s="15"/>
      <c r="L187" s="13"/>
      <c r="M187" s="13"/>
      <c r="N187" s="13"/>
      <c r="O187" s="13"/>
      <c r="P187" s="13"/>
      <c r="Q187" s="13"/>
      <c r="R187" s="13"/>
    </row>
    <row r="188" spans="1:18" s="205" customFormat="1" ht="12.75">
      <c r="A188" s="15"/>
      <c r="B188" s="18"/>
      <c r="C188" s="3">
        <v>67</v>
      </c>
      <c r="D188" s="34"/>
      <c r="E188" s="15"/>
      <c r="F188" s="15"/>
      <c r="G188" s="15"/>
      <c r="H188" s="15"/>
      <c r="I188" s="15"/>
      <c r="J188" s="15"/>
      <c r="K188" s="15"/>
      <c r="L188" s="13"/>
      <c r="M188" s="13"/>
      <c r="N188" s="13"/>
      <c r="O188" s="13"/>
      <c r="P188" s="13"/>
      <c r="Q188" s="13"/>
      <c r="R188" s="13"/>
    </row>
    <row r="189" spans="1:18" s="205" customFormat="1" ht="12.75">
      <c r="A189" s="15"/>
      <c r="B189" s="18"/>
      <c r="C189" s="3">
        <v>68</v>
      </c>
      <c r="D189" s="34"/>
      <c r="E189" s="15"/>
      <c r="F189" s="15"/>
      <c r="G189" s="15"/>
      <c r="H189" s="15"/>
      <c r="I189" s="15"/>
      <c r="J189" s="15"/>
      <c r="K189" s="15"/>
      <c r="L189" s="13"/>
      <c r="M189" s="13"/>
      <c r="N189" s="13"/>
      <c r="O189" s="13"/>
      <c r="P189" s="13"/>
      <c r="Q189" s="13"/>
      <c r="R189" s="13"/>
    </row>
    <row r="190" spans="1:18" s="205" customFormat="1" ht="12.75">
      <c r="A190" s="15"/>
      <c r="B190" s="18"/>
      <c r="C190" s="3">
        <v>69</v>
      </c>
      <c r="D190" s="34"/>
      <c r="E190" s="15"/>
      <c r="F190" s="15"/>
      <c r="G190" s="15"/>
      <c r="H190" s="15"/>
      <c r="I190" s="15"/>
      <c r="J190" s="15"/>
      <c r="K190" s="15"/>
      <c r="L190" s="13"/>
      <c r="M190" s="13"/>
      <c r="N190" s="13"/>
      <c r="O190" s="13"/>
      <c r="P190" s="13"/>
      <c r="Q190" s="13"/>
      <c r="R190" s="13"/>
    </row>
    <row r="191" spans="1:18" s="205" customFormat="1" ht="12.75">
      <c r="A191" s="15"/>
      <c r="B191" s="18"/>
      <c r="C191" s="3">
        <v>70</v>
      </c>
      <c r="D191" s="34"/>
      <c r="E191" s="15"/>
      <c r="F191" s="15"/>
      <c r="G191" s="15"/>
      <c r="H191" s="15"/>
      <c r="I191" s="15"/>
      <c r="J191" s="15"/>
      <c r="K191" s="15"/>
      <c r="L191" s="13"/>
      <c r="M191" s="13"/>
      <c r="N191" s="13"/>
      <c r="O191" s="13"/>
      <c r="P191" s="13"/>
      <c r="Q191" s="13"/>
      <c r="R191" s="13"/>
    </row>
    <row r="192" spans="1:18" s="205" customFormat="1" ht="12.75" hidden="1">
      <c r="A192" s="15"/>
      <c r="B192" s="18"/>
      <c r="C192" s="3">
        <v>71</v>
      </c>
      <c r="D192" s="34"/>
      <c r="E192" s="15"/>
      <c r="F192" s="15"/>
      <c r="G192" s="15"/>
      <c r="H192" s="15"/>
      <c r="I192" s="15"/>
      <c r="J192" s="15"/>
      <c r="K192" s="15"/>
      <c r="L192" s="13"/>
      <c r="M192" s="13"/>
      <c r="N192" s="13"/>
      <c r="O192" s="13"/>
      <c r="P192" s="13"/>
      <c r="Q192" s="13"/>
      <c r="R192" s="13"/>
    </row>
    <row r="193" spans="1:18" s="205" customFormat="1" ht="12.75" hidden="1">
      <c r="A193" s="15"/>
      <c r="B193" s="18"/>
      <c r="C193" s="3">
        <v>72</v>
      </c>
      <c r="D193" s="34"/>
      <c r="E193" s="15"/>
      <c r="F193" s="15"/>
      <c r="G193" s="15"/>
      <c r="H193" s="15"/>
      <c r="I193" s="15"/>
      <c r="J193" s="15"/>
      <c r="K193" s="15"/>
      <c r="L193" s="13"/>
      <c r="M193" s="13"/>
      <c r="N193" s="13"/>
      <c r="O193" s="13"/>
      <c r="P193" s="13"/>
      <c r="Q193" s="13"/>
      <c r="R193" s="13"/>
    </row>
    <row r="194" spans="1:18" s="205" customFormat="1" ht="12.75" hidden="1">
      <c r="A194" s="15"/>
      <c r="B194" s="18"/>
      <c r="C194" s="3">
        <v>73</v>
      </c>
      <c r="D194" s="34"/>
      <c r="E194" s="15"/>
      <c r="F194" s="15"/>
      <c r="G194" s="15"/>
      <c r="H194" s="15"/>
      <c r="I194" s="15"/>
      <c r="J194" s="15"/>
      <c r="K194" s="15"/>
      <c r="L194" s="13"/>
      <c r="M194" s="13"/>
      <c r="N194" s="13"/>
      <c r="O194" s="13"/>
      <c r="P194" s="13"/>
      <c r="Q194" s="13"/>
      <c r="R194" s="13"/>
    </row>
    <row r="195" spans="1:18" s="205" customFormat="1" ht="12.75" hidden="1">
      <c r="A195" s="15"/>
      <c r="B195" s="18"/>
      <c r="C195" s="3">
        <v>74</v>
      </c>
      <c r="D195" s="34"/>
      <c r="E195" s="15"/>
      <c r="F195" s="15"/>
      <c r="G195" s="15"/>
      <c r="H195" s="15"/>
      <c r="I195" s="15"/>
      <c r="J195" s="15"/>
      <c r="K195" s="15"/>
      <c r="L195" s="13"/>
      <c r="M195" s="13"/>
      <c r="N195" s="13"/>
      <c r="O195" s="13"/>
      <c r="P195" s="13"/>
      <c r="Q195" s="13"/>
      <c r="R195" s="13"/>
    </row>
    <row r="196" spans="1:18" s="205" customFormat="1" ht="12.75" hidden="1">
      <c r="A196" s="15"/>
      <c r="B196" s="18"/>
      <c r="C196" s="3">
        <v>75</v>
      </c>
      <c r="D196" s="34"/>
      <c r="E196" s="15"/>
      <c r="F196" s="15"/>
      <c r="G196" s="15"/>
      <c r="H196" s="15"/>
      <c r="I196" s="15"/>
      <c r="J196" s="15"/>
      <c r="K196" s="15"/>
      <c r="L196" s="13"/>
      <c r="M196" s="13"/>
      <c r="N196" s="13"/>
      <c r="O196" s="13"/>
      <c r="P196" s="13"/>
      <c r="Q196" s="13"/>
      <c r="R196" s="13"/>
    </row>
    <row r="197" spans="1:18" s="205" customFormat="1" ht="12.75" hidden="1">
      <c r="A197" s="15"/>
      <c r="B197" s="18"/>
      <c r="C197" s="3">
        <v>76</v>
      </c>
      <c r="D197" s="34"/>
      <c r="E197" s="15"/>
      <c r="F197" s="15"/>
      <c r="G197" s="15"/>
      <c r="H197" s="15"/>
      <c r="I197" s="15"/>
      <c r="J197" s="15"/>
      <c r="K197" s="15"/>
      <c r="L197" s="13"/>
      <c r="M197" s="13"/>
      <c r="N197" s="13"/>
      <c r="O197" s="13"/>
      <c r="P197" s="13"/>
      <c r="Q197" s="13"/>
      <c r="R197" s="13"/>
    </row>
    <row r="198" spans="1:18" s="205" customFormat="1" ht="12.75" hidden="1">
      <c r="A198" s="15"/>
      <c r="B198" s="18"/>
      <c r="C198" s="3">
        <v>77</v>
      </c>
      <c r="D198" s="34"/>
      <c r="E198" s="15"/>
      <c r="F198" s="15"/>
      <c r="G198" s="15"/>
      <c r="H198" s="15"/>
      <c r="I198" s="15"/>
      <c r="J198" s="15"/>
      <c r="K198" s="15"/>
      <c r="L198" s="13"/>
      <c r="M198" s="13"/>
      <c r="N198" s="13"/>
      <c r="O198" s="13"/>
      <c r="P198" s="13"/>
      <c r="Q198" s="13"/>
      <c r="R198" s="13"/>
    </row>
    <row r="199" spans="1:18" s="205" customFormat="1" ht="12.75" hidden="1">
      <c r="A199" s="15"/>
      <c r="B199" s="18"/>
      <c r="C199" s="3">
        <v>78</v>
      </c>
      <c r="D199" s="34"/>
      <c r="E199" s="15"/>
      <c r="F199" s="15"/>
      <c r="G199" s="15"/>
      <c r="H199" s="15"/>
      <c r="I199" s="15"/>
      <c r="J199" s="15"/>
      <c r="K199" s="15"/>
      <c r="L199" s="13"/>
      <c r="M199" s="13"/>
      <c r="N199" s="13"/>
      <c r="O199" s="13"/>
      <c r="P199" s="13"/>
      <c r="Q199" s="13"/>
      <c r="R199" s="13"/>
    </row>
    <row r="200" spans="1:18" s="205" customFormat="1" ht="12.75" hidden="1">
      <c r="A200" s="15"/>
      <c r="B200" s="18"/>
      <c r="C200" s="3">
        <v>79</v>
      </c>
      <c r="D200" s="34"/>
      <c r="E200" s="15"/>
      <c r="F200" s="15"/>
      <c r="G200" s="15"/>
      <c r="H200" s="15"/>
      <c r="I200" s="15"/>
      <c r="J200" s="15"/>
      <c r="K200" s="15"/>
      <c r="L200" s="13"/>
      <c r="M200" s="13"/>
      <c r="N200" s="13"/>
      <c r="O200" s="13"/>
      <c r="P200" s="13"/>
      <c r="Q200" s="13"/>
      <c r="R200" s="13"/>
    </row>
    <row r="201" spans="1:18" s="205" customFormat="1" ht="12.75" hidden="1">
      <c r="A201" s="15"/>
      <c r="B201" s="18"/>
      <c r="C201" s="3">
        <v>80</v>
      </c>
      <c r="D201" s="34"/>
      <c r="E201" s="15"/>
      <c r="F201" s="15"/>
      <c r="G201" s="15"/>
      <c r="H201" s="15"/>
      <c r="I201" s="15"/>
      <c r="J201" s="15"/>
      <c r="K201" s="15"/>
      <c r="L201" s="13"/>
      <c r="M201" s="13"/>
      <c r="N201" s="13"/>
      <c r="O201" s="13"/>
      <c r="P201" s="13"/>
      <c r="Q201" s="13"/>
      <c r="R201" s="13"/>
    </row>
    <row r="202" spans="1:18" s="205" customFormat="1" ht="12.75" hidden="1">
      <c r="A202" s="15"/>
      <c r="B202" s="18"/>
      <c r="C202" s="3">
        <v>81</v>
      </c>
      <c r="D202" s="34"/>
      <c r="E202" s="15"/>
      <c r="F202" s="15"/>
      <c r="G202" s="15"/>
      <c r="H202" s="15"/>
      <c r="I202" s="15"/>
      <c r="J202" s="15"/>
      <c r="K202" s="15"/>
      <c r="L202" s="13"/>
      <c r="M202" s="13"/>
      <c r="N202" s="13"/>
      <c r="O202" s="13"/>
      <c r="P202" s="13"/>
      <c r="Q202" s="13"/>
      <c r="R202" s="13"/>
    </row>
    <row r="203" spans="1:18" s="205" customFormat="1" ht="12.75" hidden="1">
      <c r="A203" s="15"/>
      <c r="B203" s="18"/>
      <c r="C203" s="3">
        <v>82</v>
      </c>
      <c r="D203" s="34"/>
      <c r="E203" s="15"/>
      <c r="F203" s="15"/>
      <c r="G203" s="15"/>
      <c r="H203" s="15"/>
      <c r="I203" s="15"/>
      <c r="J203" s="15"/>
      <c r="K203" s="15"/>
      <c r="L203" s="13"/>
      <c r="M203" s="13"/>
      <c r="N203" s="13"/>
      <c r="O203" s="13"/>
      <c r="P203" s="13"/>
      <c r="Q203" s="13"/>
      <c r="R203" s="13"/>
    </row>
    <row r="204" spans="1:18" s="205" customFormat="1" ht="12.75" hidden="1">
      <c r="A204" s="15"/>
      <c r="B204" s="18"/>
      <c r="C204" s="3">
        <v>83</v>
      </c>
      <c r="D204" s="34"/>
      <c r="E204" s="15"/>
      <c r="F204" s="15"/>
      <c r="G204" s="15"/>
      <c r="H204" s="15"/>
      <c r="I204" s="15"/>
      <c r="J204" s="15"/>
      <c r="K204" s="15"/>
      <c r="L204" s="13"/>
      <c r="M204" s="13"/>
      <c r="N204" s="13"/>
      <c r="O204" s="13"/>
      <c r="P204" s="13"/>
      <c r="Q204" s="13"/>
      <c r="R204" s="13"/>
    </row>
    <row r="205" spans="1:18" s="205" customFormat="1" ht="12.75" hidden="1">
      <c r="A205" s="15"/>
      <c r="B205" s="18"/>
      <c r="C205" s="3">
        <v>84</v>
      </c>
      <c r="D205" s="34"/>
      <c r="E205" s="15"/>
      <c r="F205" s="15"/>
      <c r="G205" s="15"/>
      <c r="H205" s="15"/>
      <c r="I205" s="15"/>
      <c r="J205" s="15"/>
      <c r="K205" s="15"/>
      <c r="L205" s="13"/>
      <c r="M205" s="13"/>
      <c r="N205" s="13"/>
      <c r="O205" s="13"/>
      <c r="P205" s="13"/>
      <c r="Q205" s="13"/>
      <c r="R205" s="13"/>
    </row>
    <row r="206" spans="1:18" s="205" customFormat="1" ht="12.75" hidden="1">
      <c r="A206" s="15"/>
      <c r="B206" s="18"/>
      <c r="C206" s="3">
        <v>85</v>
      </c>
      <c r="D206" s="34"/>
      <c r="E206" s="15"/>
      <c r="F206" s="15"/>
      <c r="G206" s="15"/>
      <c r="H206" s="15"/>
      <c r="I206" s="15"/>
      <c r="J206" s="15"/>
      <c r="K206" s="15"/>
      <c r="L206" s="13"/>
      <c r="M206" s="13"/>
      <c r="N206" s="13"/>
      <c r="O206" s="13"/>
      <c r="P206" s="13"/>
      <c r="Q206" s="13"/>
      <c r="R206" s="13"/>
    </row>
    <row r="207" spans="1:18" s="205" customFormat="1" ht="12.75" hidden="1">
      <c r="A207" s="1"/>
      <c r="B207" s="12"/>
      <c r="C207" s="12"/>
      <c r="D207" s="1"/>
      <c r="E207" s="1"/>
      <c r="F207" s="1"/>
      <c r="G207" s="1"/>
      <c r="H207" s="1"/>
      <c r="I207" s="1"/>
      <c r="J207" s="1"/>
      <c r="K207" s="1"/>
      <c r="L207" s="13"/>
      <c r="M207" s="13"/>
      <c r="N207" s="13"/>
      <c r="O207" s="13"/>
      <c r="P207" s="13"/>
      <c r="Q207" s="13"/>
      <c r="R207" s="13"/>
    </row>
    <row r="208" spans="1:18" s="205" customFormat="1" ht="12.75">
      <c r="A208" s="1"/>
      <c r="B208" s="12"/>
      <c r="C208" s="12"/>
      <c r="D208" s="1"/>
      <c r="E208" s="1"/>
      <c r="F208" s="1"/>
      <c r="G208" s="1"/>
      <c r="H208" s="1"/>
      <c r="I208" s="1"/>
      <c r="J208" s="1"/>
      <c r="K208" s="1"/>
      <c r="L208" s="13"/>
      <c r="M208" s="13"/>
      <c r="N208" s="13"/>
      <c r="O208" s="13"/>
      <c r="P208" s="13"/>
      <c r="Q208" s="13"/>
      <c r="R208" s="13"/>
    </row>
    <row r="209" spans="1:18" s="205" customFormat="1" ht="42" customHeight="1">
      <c r="A209" s="240" t="s">
        <v>192</v>
      </c>
      <c r="B209" s="240"/>
      <c r="C209" s="240"/>
      <c r="D209" s="240"/>
      <c r="E209" s="240"/>
      <c r="F209" s="240"/>
      <c r="G209" s="240"/>
      <c r="H209" s="240"/>
      <c r="I209" s="240"/>
      <c r="J209" s="240"/>
      <c r="K209" s="240"/>
      <c r="L209" s="215"/>
      <c r="M209" s="13"/>
      <c r="N209" s="13"/>
      <c r="O209" s="13"/>
      <c r="P209" s="13"/>
      <c r="Q209" s="13"/>
      <c r="R209" s="13"/>
    </row>
    <row r="210" spans="2:3" ht="12.75" hidden="1">
      <c r="B210" s="12"/>
      <c r="C210" s="12"/>
    </row>
    <row r="211" spans="2:3" ht="12.75" hidden="1">
      <c r="B211" s="12"/>
      <c r="C211" s="12"/>
    </row>
    <row r="212" spans="2:3" ht="12.75" hidden="1">
      <c r="B212" s="12"/>
      <c r="C212" s="12"/>
    </row>
    <row r="213" spans="2:3" ht="12.75" hidden="1">
      <c r="B213" s="12"/>
      <c r="C213" s="12"/>
    </row>
    <row r="214" spans="2:3" ht="12.75" hidden="1">
      <c r="B214" s="12"/>
      <c r="C214" s="12"/>
    </row>
    <row r="215" spans="2:3" ht="12.75" hidden="1">
      <c r="B215" s="12"/>
      <c r="C215" s="12"/>
    </row>
    <row r="216" spans="2:3" ht="12.75" hidden="1">
      <c r="B216" s="12"/>
      <c r="C216" s="12"/>
    </row>
    <row r="217" spans="2:3" ht="12.75" hidden="1">
      <c r="B217" s="12"/>
      <c r="C217" s="12"/>
    </row>
    <row r="218" spans="2:3" ht="12.75" hidden="1">
      <c r="B218" s="12"/>
      <c r="C218" s="12"/>
    </row>
    <row r="219" spans="2:3" ht="12.75" hidden="1">
      <c r="B219" s="12"/>
      <c r="C219" s="12"/>
    </row>
    <row r="220" spans="2:3" ht="12.75" hidden="1">
      <c r="B220" s="12"/>
      <c r="C220" s="12"/>
    </row>
    <row r="221" spans="2:3" ht="12.75" hidden="1">
      <c r="B221" s="12"/>
      <c r="C221" s="12"/>
    </row>
    <row r="222" spans="2:3" ht="12.75" hidden="1">
      <c r="B222" s="12"/>
      <c r="C222" s="12"/>
    </row>
    <row r="223" spans="2:3" ht="12.75" hidden="1">
      <c r="B223" s="12"/>
      <c r="C223" s="12"/>
    </row>
    <row r="224" spans="2:3" ht="12.75" hidden="1">
      <c r="B224" s="12"/>
      <c r="C224" s="12"/>
    </row>
    <row r="225" spans="2:3" ht="12.75" hidden="1">
      <c r="B225" s="12"/>
      <c r="C225" s="12"/>
    </row>
    <row r="226" spans="2:3" ht="12.75" hidden="1">
      <c r="B226" s="12"/>
      <c r="C226" s="12"/>
    </row>
    <row r="227" spans="2:3" ht="12.75" hidden="1">
      <c r="B227" s="12"/>
      <c r="C227" s="12"/>
    </row>
    <row r="228" spans="2:3" ht="12.75" hidden="1">
      <c r="B228" s="12"/>
      <c r="C228" s="12"/>
    </row>
    <row r="229" spans="2:3" ht="12.75" hidden="1">
      <c r="B229" s="12"/>
      <c r="C229" s="12"/>
    </row>
    <row r="230" spans="2:3" ht="12.75" hidden="1">
      <c r="B230" s="12"/>
      <c r="C230" s="12"/>
    </row>
    <row r="231" spans="2:3" ht="12.75" hidden="1">
      <c r="B231" s="12"/>
      <c r="C231" s="12"/>
    </row>
    <row r="232" spans="2:3" ht="12.75" hidden="1">
      <c r="B232" s="12"/>
      <c r="C232" s="12"/>
    </row>
    <row r="233" spans="2:3" ht="12.75" hidden="1">
      <c r="B233" s="12"/>
      <c r="C233" s="12"/>
    </row>
    <row r="234" spans="2:3" ht="12.75" hidden="1">
      <c r="B234" s="12"/>
      <c r="C234" s="12"/>
    </row>
    <row r="235" spans="2:3" ht="12.75" hidden="1">
      <c r="B235" s="12"/>
      <c r="C235" s="12"/>
    </row>
    <row r="236" spans="2:3" ht="12.75" hidden="1">
      <c r="B236" s="12"/>
      <c r="C236" s="12"/>
    </row>
    <row r="237" spans="2:3" ht="12.75" hidden="1">
      <c r="B237" s="12"/>
      <c r="C237" s="12"/>
    </row>
    <row r="238" spans="2:3" ht="12.75" hidden="1">
      <c r="B238" s="12"/>
      <c r="C238" s="12"/>
    </row>
    <row r="239" spans="2:3" ht="12.75" hidden="1">
      <c r="B239" s="12"/>
      <c r="C239" s="12"/>
    </row>
    <row r="240" spans="2:3" ht="12.75" hidden="1">
      <c r="B240" s="12"/>
      <c r="C240" s="12"/>
    </row>
    <row r="241" spans="2:3" ht="12.75" hidden="1">
      <c r="B241" s="12"/>
      <c r="C241" s="12"/>
    </row>
    <row r="242" spans="2:3" ht="12.75" hidden="1">
      <c r="B242" s="12"/>
      <c r="C242" s="12"/>
    </row>
    <row r="243" spans="2:3" ht="12.75" hidden="1">
      <c r="B243" s="12"/>
      <c r="C243" s="12"/>
    </row>
    <row r="244" spans="2:3" ht="12.75" hidden="1">
      <c r="B244" s="12"/>
      <c r="C244" s="12"/>
    </row>
    <row r="245" spans="2:3" ht="12.75" hidden="1">
      <c r="B245" s="12"/>
      <c r="C245" s="12"/>
    </row>
    <row r="246" spans="2:3" ht="12.75" hidden="1">
      <c r="B246" s="12"/>
      <c r="C246" s="12"/>
    </row>
    <row r="247" spans="2:3" ht="12.75" hidden="1">
      <c r="B247" s="12"/>
      <c r="C247" s="12"/>
    </row>
    <row r="248" spans="2:3" ht="12.75" hidden="1">
      <c r="B248" s="12"/>
      <c r="C248" s="12"/>
    </row>
    <row r="249" spans="2:3" ht="12.75" hidden="1">
      <c r="B249" s="12"/>
      <c r="C249" s="12"/>
    </row>
    <row r="250" spans="2:3" ht="12.75" hidden="1">
      <c r="B250" s="12"/>
      <c r="C250" s="12"/>
    </row>
    <row r="251" spans="2:3" ht="12.75" hidden="1">
      <c r="B251" s="12"/>
      <c r="C251" s="12"/>
    </row>
    <row r="252" spans="2:3" ht="12.75" hidden="1">
      <c r="B252" s="12"/>
      <c r="C252" s="12"/>
    </row>
    <row r="253" spans="2:3" ht="12.75" hidden="1">
      <c r="B253" s="12"/>
      <c r="C253" s="12"/>
    </row>
    <row r="254" spans="2:3" ht="12.75" hidden="1">
      <c r="B254" s="12"/>
      <c r="C254" s="12"/>
    </row>
    <row r="255" spans="2:3" ht="12.75" hidden="1">
      <c r="B255" s="12"/>
      <c r="C255" s="12"/>
    </row>
    <row r="256" spans="2:3" ht="12.75" hidden="1">
      <c r="B256" s="12"/>
      <c r="C256" s="12"/>
    </row>
    <row r="257" spans="2:3" ht="12.75" hidden="1">
      <c r="B257" s="12"/>
      <c r="C257" s="12"/>
    </row>
    <row r="258" spans="2:3" ht="12.75" hidden="1">
      <c r="B258" s="12"/>
      <c r="C258" s="12"/>
    </row>
    <row r="259" spans="2:3" ht="12.75" hidden="1">
      <c r="B259" s="12"/>
      <c r="C259" s="12"/>
    </row>
    <row r="260" spans="2:3" ht="12.75" hidden="1">
      <c r="B260" s="12"/>
      <c r="C260" s="12"/>
    </row>
    <row r="261" spans="2:3" ht="12.75" hidden="1">
      <c r="B261" s="12"/>
      <c r="C261" s="12"/>
    </row>
    <row r="262" spans="2:3" ht="12.75" hidden="1">
      <c r="B262" s="12"/>
      <c r="C262" s="12"/>
    </row>
    <row r="263" spans="2:3" ht="12.75" hidden="1">
      <c r="B263" s="12"/>
      <c r="C263" s="12"/>
    </row>
    <row r="264" spans="2:3" ht="12.75" hidden="1">
      <c r="B264" s="12"/>
      <c r="C264" s="12"/>
    </row>
    <row r="265" spans="2:3" ht="12.75" hidden="1">
      <c r="B265" s="12"/>
      <c r="C265" s="12"/>
    </row>
    <row r="266" spans="2:3" ht="12.75" hidden="1">
      <c r="B266" s="12"/>
      <c r="C266" s="12"/>
    </row>
    <row r="267" spans="2:3" ht="12.75" hidden="1">
      <c r="B267" s="12"/>
      <c r="C267" s="12"/>
    </row>
    <row r="268" spans="2:3" ht="12.75" hidden="1">
      <c r="B268" s="12"/>
      <c r="C268" s="12"/>
    </row>
    <row r="269" spans="2:3" ht="12.75" hidden="1">
      <c r="B269" s="12"/>
      <c r="C269" s="12"/>
    </row>
    <row r="270" spans="2:3" ht="12.75" hidden="1">
      <c r="B270" s="12"/>
      <c r="C270" s="12"/>
    </row>
    <row r="271" spans="2:3" ht="12.75" hidden="1">
      <c r="B271" s="12"/>
      <c r="C271" s="12"/>
    </row>
    <row r="272" spans="2:3" ht="12.75" hidden="1">
      <c r="B272" s="12"/>
      <c r="C272" s="12"/>
    </row>
    <row r="273" spans="2:3" ht="12.75" hidden="1">
      <c r="B273" s="12"/>
      <c r="C273" s="12"/>
    </row>
    <row r="274" spans="2:3" ht="12.75" hidden="1">
      <c r="B274" s="12"/>
      <c r="C274" s="12"/>
    </row>
    <row r="275" spans="2:3" ht="12.75" hidden="1">
      <c r="B275" s="12"/>
      <c r="C275" s="12"/>
    </row>
    <row r="276" spans="2:3" ht="12.75" hidden="1">
      <c r="B276" s="12"/>
      <c r="C276" s="12"/>
    </row>
    <row r="277" spans="2:3" ht="12.75" hidden="1">
      <c r="B277" s="12"/>
      <c r="C277" s="12"/>
    </row>
    <row r="278" spans="2:3" ht="12.75" hidden="1">
      <c r="B278" s="12"/>
      <c r="C278" s="12"/>
    </row>
    <row r="279" spans="2:3" ht="12.75" hidden="1">
      <c r="B279" s="12"/>
      <c r="C279" s="12"/>
    </row>
    <row r="280" spans="2:3" ht="12.75" hidden="1">
      <c r="B280" s="12"/>
      <c r="C280" s="12"/>
    </row>
    <row r="281" spans="2:3" ht="12.75" hidden="1">
      <c r="B281" s="12"/>
      <c r="C281" s="12"/>
    </row>
    <row r="282" spans="2:3" ht="12.75" hidden="1">
      <c r="B282" s="12"/>
      <c r="C282" s="12"/>
    </row>
    <row r="283" spans="2:3" ht="12.75" hidden="1">
      <c r="B283" s="12"/>
      <c r="C283" s="12"/>
    </row>
    <row r="284" spans="2:3" ht="12.75" hidden="1">
      <c r="B284" s="12"/>
      <c r="C284" s="12"/>
    </row>
    <row r="285" spans="2:3" ht="12.75" hidden="1">
      <c r="B285" s="12"/>
      <c r="C285" s="12"/>
    </row>
    <row r="286" spans="2:3" ht="12.75" hidden="1">
      <c r="B286" s="12"/>
      <c r="C286" s="12"/>
    </row>
    <row r="287" spans="2:3" ht="12.75" hidden="1">
      <c r="B287" s="12"/>
      <c r="C287" s="12"/>
    </row>
    <row r="288" spans="2:3" ht="12.75" hidden="1">
      <c r="B288" s="12"/>
      <c r="C288" s="12"/>
    </row>
    <row r="289" spans="2:3" ht="12.75" hidden="1">
      <c r="B289" s="12"/>
      <c r="C289" s="12"/>
    </row>
    <row r="290" spans="2:3" ht="12.75" hidden="1">
      <c r="B290" s="12"/>
      <c r="C290" s="12"/>
    </row>
    <row r="291" spans="2:3" ht="12.75" hidden="1">
      <c r="B291" s="12"/>
      <c r="C291" s="12"/>
    </row>
    <row r="292" spans="2:3" ht="12.75" hidden="1">
      <c r="B292" s="12"/>
      <c r="C292" s="12"/>
    </row>
    <row r="293" spans="2:3" ht="12.75" hidden="1">
      <c r="B293" s="12"/>
      <c r="C293" s="12"/>
    </row>
    <row r="294" spans="2:3" ht="12.75" hidden="1">
      <c r="B294" s="12"/>
      <c r="C294" s="12"/>
    </row>
    <row r="295" spans="2:3" ht="12.75" hidden="1">
      <c r="B295" s="12"/>
      <c r="C295" s="12"/>
    </row>
    <row r="296" spans="2:3" ht="12.75" hidden="1">
      <c r="B296" s="12"/>
      <c r="C296" s="12"/>
    </row>
    <row r="297" spans="2:3" ht="12.75" hidden="1">
      <c r="B297" s="12"/>
      <c r="C297" s="12"/>
    </row>
    <row r="298" spans="2:3" ht="12.75" hidden="1">
      <c r="B298" s="12"/>
      <c r="C298" s="12"/>
    </row>
    <row r="299" spans="2:3" ht="12.75" hidden="1">
      <c r="B299" s="12"/>
      <c r="C299" s="12"/>
    </row>
    <row r="300" spans="2:3" ht="12.75" hidden="1">
      <c r="B300" s="12"/>
      <c r="C300" s="12"/>
    </row>
    <row r="301" spans="2:3" ht="12.75" hidden="1">
      <c r="B301" s="12"/>
      <c r="C301" s="12"/>
    </row>
    <row r="302" spans="2:3" ht="12.75" hidden="1">
      <c r="B302" s="12"/>
      <c r="C302" s="12"/>
    </row>
    <row r="303" spans="2:3" ht="12.75" hidden="1">
      <c r="B303" s="12"/>
      <c r="C303" s="12"/>
    </row>
    <row r="304" spans="2:3" ht="12.75" hidden="1">
      <c r="B304" s="12"/>
      <c r="C304" s="12"/>
    </row>
    <row r="305" spans="2:3" ht="12.75" hidden="1">
      <c r="B305" s="12"/>
      <c r="C305" s="12"/>
    </row>
    <row r="306" spans="2:3" ht="12.75" hidden="1">
      <c r="B306" s="12"/>
      <c r="C306" s="12"/>
    </row>
    <row r="307" spans="2:3" ht="12.75" hidden="1">
      <c r="B307" s="12"/>
      <c r="C307" s="12"/>
    </row>
    <row r="308" spans="2:3" ht="12.75" hidden="1">
      <c r="B308" s="12"/>
      <c r="C308" s="12"/>
    </row>
    <row r="309" spans="2:3" ht="12.75" hidden="1">
      <c r="B309" s="12"/>
      <c r="C309" s="12"/>
    </row>
    <row r="310" spans="2:3" ht="12.75" hidden="1">
      <c r="B310" s="12"/>
      <c r="C310" s="12"/>
    </row>
    <row r="311" spans="2:3" ht="12.75" hidden="1">
      <c r="B311" s="12"/>
      <c r="C311" s="12"/>
    </row>
    <row r="312" spans="2:3" ht="12.75" hidden="1">
      <c r="B312" s="12"/>
      <c r="C312" s="12"/>
    </row>
    <row r="313" spans="2:3" ht="12.75" hidden="1">
      <c r="B313" s="12"/>
      <c r="C313" s="12"/>
    </row>
    <row r="314" spans="2:3" ht="12.75" hidden="1">
      <c r="B314" s="12"/>
      <c r="C314" s="12"/>
    </row>
    <row r="315" spans="2:3" ht="12.75" hidden="1">
      <c r="B315" s="12"/>
      <c r="C315" s="12"/>
    </row>
    <row r="316" spans="2:3" ht="12.75" hidden="1">
      <c r="B316" s="12"/>
      <c r="C316" s="12"/>
    </row>
    <row r="317" spans="2:3" ht="12.75" hidden="1">
      <c r="B317" s="12"/>
      <c r="C317" s="12"/>
    </row>
    <row r="318" spans="2:3" ht="12.75" hidden="1">
      <c r="B318" s="12"/>
      <c r="C318" s="12"/>
    </row>
    <row r="319" spans="2:3" ht="12.75" hidden="1">
      <c r="B319" s="12"/>
      <c r="C319" s="12"/>
    </row>
    <row r="320" spans="2:3" ht="12.75" hidden="1">
      <c r="B320" s="12"/>
      <c r="C320" s="12"/>
    </row>
    <row r="321" spans="2:3" ht="12.75" hidden="1">
      <c r="B321" s="12"/>
      <c r="C321" s="12"/>
    </row>
    <row r="322" spans="2:3" ht="12.75" hidden="1">
      <c r="B322" s="12"/>
      <c r="C322" s="12"/>
    </row>
    <row r="323" spans="2:3" ht="12.75" hidden="1">
      <c r="B323" s="12"/>
      <c r="C323" s="12"/>
    </row>
    <row r="324" spans="2:3" ht="12.75" hidden="1">
      <c r="B324" s="12"/>
      <c r="C324" s="12"/>
    </row>
    <row r="325" spans="2:3" ht="12.75" hidden="1">
      <c r="B325" s="12"/>
      <c r="C325" s="12"/>
    </row>
    <row r="326" spans="2:3" ht="12.75" hidden="1">
      <c r="B326" s="12"/>
      <c r="C326" s="12"/>
    </row>
    <row r="327" spans="2:3" ht="12.75" hidden="1">
      <c r="B327" s="12"/>
      <c r="C327" s="12"/>
    </row>
    <row r="328" spans="2:3" ht="12.75" hidden="1">
      <c r="B328" s="12"/>
      <c r="C328" s="12"/>
    </row>
    <row r="329" spans="2:3" ht="12.75" hidden="1">
      <c r="B329" s="12"/>
      <c r="C329" s="12"/>
    </row>
    <row r="330" spans="2:3" ht="12.75" hidden="1">
      <c r="B330" s="12"/>
      <c r="C330" s="12"/>
    </row>
    <row r="331" spans="2:3" ht="12.75" hidden="1">
      <c r="B331" s="12"/>
      <c r="C331" s="12"/>
    </row>
    <row r="332" spans="2:3" ht="12.75" hidden="1">
      <c r="B332" s="12"/>
      <c r="C332" s="12"/>
    </row>
    <row r="333" spans="2:3" ht="12.75" hidden="1">
      <c r="B333" s="12"/>
      <c r="C333" s="12"/>
    </row>
    <row r="334" spans="2:3" ht="12.75" hidden="1">
      <c r="B334" s="12"/>
      <c r="C334" s="12"/>
    </row>
    <row r="335" spans="2:3" ht="12.75" hidden="1">
      <c r="B335" s="12"/>
      <c r="C335" s="12"/>
    </row>
    <row r="336" spans="2:3" ht="12.75" hidden="1">
      <c r="B336" s="12"/>
      <c r="C336" s="12"/>
    </row>
    <row r="337" spans="2:3" ht="12.75" hidden="1">
      <c r="B337" s="12"/>
      <c r="C337" s="12"/>
    </row>
    <row r="338" spans="2:3" ht="12.75" hidden="1">
      <c r="B338" s="12"/>
      <c r="C338" s="12"/>
    </row>
    <row r="339" spans="2:3" ht="12.75" hidden="1">
      <c r="B339" s="12"/>
      <c r="C339" s="12"/>
    </row>
    <row r="340" spans="2:3" ht="12.75" hidden="1">
      <c r="B340" s="12"/>
      <c r="C340" s="12"/>
    </row>
    <row r="341" spans="2:3" ht="12.75" hidden="1">
      <c r="B341" s="12"/>
      <c r="C341" s="12"/>
    </row>
    <row r="342" spans="2:3" ht="12.75" hidden="1">
      <c r="B342" s="12"/>
      <c r="C342" s="12"/>
    </row>
    <row r="343" spans="2:3" ht="12.75" hidden="1">
      <c r="B343" s="12"/>
      <c r="C343" s="12"/>
    </row>
    <row r="344" spans="2:3" ht="12.75" hidden="1">
      <c r="B344" s="12"/>
      <c r="C344" s="12"/>
    </row>
    <row r="345" spans="2:3" ht="12.75" hidden="1">
      <c r="B345" s="12"/>
      <c r="C345" s="12"/>
    </row>
    <row r="346" spans="2:3" ht="12.75" hidden="1">
      <c r="B346" s="12"/>
      <c r="C346" s="12"/>
    </row>
    <row r="347" spans="2:3" ht="12.75" hidden="1">
      <c r="B347" s="12"/>
      <c r="C347" s="12"/>
    </row>
    <row r="348" spans="2:3" ht="12.75" hidden="1">
      <c r="B348" s="12"/>
      <c r="C348" s="12"/>
    </row>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sheetData>
  <sheetProtection/>
  <mergeCells count="141">
    <mergeCell ref="A22:H22"/>
    <mergeCell ref="A17:D17"/>
    <mergeCell ref="C13:G13"/>
    <mergeCell ref="A20:K20"/>
    <mergeCell ref="D15:G15"/>
    <mergeCell ref="A26:G26"/>
    <mergeCell ref="E17:G17"/>
    <mergeCell ref="A29:G29"/>
    <mergeCell ref="A31:G31"/>
    <mergeCell ref="A13:B13"/>
    <mergeCell ref="A14:B15"/>
    <mergeCell ref="A16:B16"/>
    <mergeCell ref="C16:G16"/>
    <mergeCell ref="A19:H19"/>
    <mergeCell ref="B36:D36"/>
    <mergeCell ref="G42:H42"/>
    <mergeCell ref="G38:H38"/>
    <mergeCell ref="B37:D37"/>
    <mergeCell ref="G39:H39"/>
    <mergeCell ref="B38:D38"/>
    <mergeCell ref="G40:H40"/>
    <mergeCell ref="B40:D40"/>
    <mergeCell ref="E37:F37"/>
    <mergeCell ref="G36:H36"/>
    <mergeCell ref="C62:G62"/>
    <mergeCell ref="C63:G63"/>
    <mergeCell ref="C66:G66"/>
    <mergeCell ref="C67:G67"/>
    <mergeCell ref="C69:G69"/>
    <mergeCell ref="A44:K44"/>
    <mergeCell ref="A62:A64"/>
    <mergeCell ref="A71:B71"/>
    <mergeCell ref="C72:D72"/>
    <mergeCell ref="A70:B70"/>
    <mergeCell ref="C70:D70"/>
    <mergeCell ref="E70:F70"/>
    <mergeCell ref="C65:G65"/>
    <mergeCell ref="A90:B90"/>
    <mergeCell ref="H79:K80"/>
    <mergeCell ref="G87:K87"/>
    <mergeCell ref="C88:K88"/>
    <mergeCell ref="G89:K89"/>
    <mergeCell ref="C79:G79"/>
    <mergeCell ref="C80:G80"/>
    <mergeCell ref="G90:K90"/>
    <mergeCell ref="A89:B89"/>
    <mergeCell ref="C89:D89"/>
    <mergeCell ref="A98:H98"/>
    <mergeCell ref="F14:G14"/>
    <mergeCell ref="A92:H92"/>
    <mergeCell ref="C87:D87"/>
    <mergeCell ref="A88:B88"/>
    <mergeCell ref="A87:B87"/>
    <mergeCell ref="A79:A81"/>
    <mergeCell ref="C71:K71"/>
    <mergeCell ref="G72:K72"/>
    <mergeCell ref="E73:F73"/>
    <mergeCell ref="E87:F87"/>
    <mergeCell ref="C81:G81"/>
    <mergeCell ref="C84:G84"/>
    <mergeCell ref="C85:G85"/>
    <mergeCell ref="C86:G86"/>
    <mergeCell ref="C82:G82"/>
    <mergeCell ref="C83:G83"/>
    <mergeCell ref="C90:D90"/>
    <mergeCell ref="E90:F90"/>
    <mergeCell ref="E89:F89"/>
    <mergeCell ref="A1:K1"/>
    <mergeCell ref="A5:K5"/>
    <mergeCell ref="B8:K8"/>
    <mergeCell ref="B9:K9"/>
    <mergeCell ref="A2:K2"/>
    <mergeCell ref="B3:K3"/>
    <mergeCell ref="B4:K4"/>
    <mergeCell ref="A7:K7"/>
    <mergeCell ref="A10:K10"/>
    <mergeCell ref="A12:K12"/>
    <mergeCell ref="A33:K33"/>
    <mergeCell ref="A34:K34"/>
    <mergeCell ref="C68:G68"/>
    <mergeCell ref="E36:F36"/>
    <mergeCell ref="B39:D39"/>
    <mergeCell ref="E38:F38"/>
    <mergeCell ref="E39:F39"/>
    <mergeCell ref="A118:K118"/>
    <mergeCell ref="A115:K115"/>
    <mergeCell ref="A117:K117"/>
    <mergeCell ref="A95:K95"/>
    <mergeCell ref="A99:K99"/>
    <mergeCell ref="E121:K130"/>
    <mergeCell ref="A101:K101"/>
    <mergeCell ref="A109:K109"/>
    <mergeCell ref="A112:D113"/>
    <mergeCell ref="A104:H104"/>
    <mergeCell ref="E131:K143"/>
    <mergeCell ref="A45:K45"/>
    <mergeCell ref="B54:K54"/>
    <mergeCell ref="B55:K55"/>
    <mergeCell ref="H62:K63"/>
    <mergeCell ref="G70:K70"/>
    <mergeCell ref="A116:K116"/>
    <mergeCell ref="A91:K91"/>
    <mergeCell ref="A93:K93"/>
    <mergeCell ref="A47:H47"/>
    <mergeCell ref="A105:H105"/>
    <mergeCell ref="A106:C106"/>
    <mergeCell ref="A103:H103"/>
    <mergeCell ref="A108:H108"/>
    <mergeCell ref="A23:K23"/>
    <mergeCell ref="A25:K25"/>
    <mergeCell ref="A28:K28"/>
    <mergeCell ref="G37:H37"/>
    <mergeCell ref="B42:D42"/>
    <mergeCell ref="E40:F40"/>
    <mergeCell ref="C64:G64"/>
    <mergeCell ref="A65:B69"/>
    <mergeCell ref="A48:K48"/>
    <mergeCell ref="A73:B73"/>
    <mergeCell ref="A75:H75"/>
    <mergeCell ref="A82:B86"/>
    <mergeCell ref="C73:D73"/>
    <mergeCell ref="E72:F72"/>
    <mergeCell ref="A51:G51"/>
    <mergeCell ref="A72:B72"/>
    <mergeCell ref="A59:K59"/>
    <mergeCell ref="A58:H58"/>
    <mergeCell ref="A209:K209"/>
    <mergeCell ref="A61:K61"/>
    <mergeCell ref="A74:K74"/>
    <mergeCell ref="A76:K76"/>
    <mergeCell ref="A78:K78"/>
    <mergeCell ref="D106:K106"/>
    <mergeCell ref="A96:K96"/>
    <mergeCell ref="G73:K73"/>
    <mergeCell ref="B41:D41"/>
    <mergeCell ref="E41:F41"/>
    <mergeCell ref="G41:H41"/>
    <mergeCell ref="A50:K50"/>
    <mergeCell ref="A53:K53"/>
    <mergeCell ref="A56:K56"/>
    <mergeCell ref="E42:F42"/>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IU47"/>
  <sheetViews>
    <sheetView zoomScalePageLayoutView="0" workbookViewId="0" topLeftCell="A1">
      <selection activeCell="F1" sqref="F1:G1"/>
    </sheetView>
  </sheetViews>
  <sheetFormatPr defaultColWidth="0" defaultRowHeight="13.5" zeroHeight="1"/>
  <cols>
    <col min="1" max="1" width="16.125" style="21" customWidth="1"/>
    <col min="2" max="4" width="13.125" style="22" customWidth="1"/>
    <col min="5" max="5" width="11.625" style="22" customWidth="1"/>
    <col min="6" max="6" width="11.625" style="21" customWidth="1"/>
    <col min="7" max="7" width="16.625" style="22" bestFit="1" customWidth="1"/>
    <col min="8" max="8" width="1.37890625" style="22" customWidth="1"/>
    <col min="9" max="253" width="9.00390625" style="22" hidden="1" customWidth="1"/>
    <col min="254" max="254" width="2.875" style="22" hidden="1" customWidth="1"/>
    <col min="255" max="16384" width="7.50390625" style="22" hidden="1" customWidth="1"/>
  </cols>
  <sheetData>
    <row r="1" spans="1:8" ht="14.25">
      <c r="A1" s="127"/>
      <c r="B1" s="128"/>
      <c r="C1" s="128"/>
      <c r="D1" s="128"/>
      <c r="E1" s="128"/>
      <c r="F1" s="350">
        <f ca="1">TODAY()</f>
        <v>43221</v>
      </c>
      <c r="G1" s="350"/>
      <c r="H1" s="53"/>
    </row>
    <row r="2" spans="1:8" ht="14.25">
      <c r="A2" s="129" t="s">
        <v>104</v>
      </c>
      <c r="B2" s="128"/>
      <c r="C2" s="128"/>
      <c r="D2" s="128"/>
      <c r="E2" s="128"/>
      <c r="F2" s="127"/>
      <c r="G2" s="128"/>
      <c r="H2" s="53"/>
    </row>
    <row r="3" spans="1:8" ht="14.25">
      <c r="A3" s="130"/>
      <c r="B3" s="130"/>
      <c r="C3" s="130"/>
      <c r="D3" s="130"/>
      <c r="E3" s="130"/>
      <c r="F3" s="130"/>
      <c r="G3" s="130"/>
      <c r="H3" s="53"/>
    </row>
    <row r="4" spans="1:8" ht="21">
      <c r="A4" s="131" t="s">
        <v>105</v>
      </c>
      <c r="B4" s="130"/>
      <c r="C4" s="130"/>
      <c r="D4" s="130"/>
      <c r="E4" s="130"/>
      <c r="F4" s="130"/>
      <c r="G4" s="130"/>
      <c r="H4" s="53"/>
    </row>
    <row r="5" spans="1:8" ht="14.25">
      <c r="A5" s="130"/>
      <c r="B5" s="130"/>
      <c r="C5" s="130"/>
      <c r="D5" s="130"/>
      <c r="E5" s="130"/>
      <c r="F5" s="130"/>
      <c r="G5" s="130"/>
      <c r="H5" s="53"/>
    </row>
    <row r="6" spans="1:8" ht="18.75">
      <c r="A6" s="362" t="s">
        <v>209</v>
      </c>
      <c r="B6" s="362"/>
      <c r="C6" s="362"/>
      <c r="D6" s="362"/>
      <c r="E6" s="362"/>
      <c r="F6" s="362"/>
      <c r="G6" s="362"/>
      <c r="H6" s="362"/>
    </row>
    <row r="7" spans="1:8" ht="14.25">
      <c r="A7" s="130"/>
      <c r="B7" s="53"/>
      <c r="C7" s="53"/>
      <c r="D7" s="53"/>
      <c r="E7" s="53"/>
      <c r="F7" s="89"/>
      <c r="G7" s="53"/>
      <c r="H7" s="53"/>
    </row>
    <row r="8" spans="1:8" ht="30" customHeight="1">
      <c r="A8" s="339" t="s">
        <v>30</v>
      </c>
      <c r="B8" s="340"/>
      <c r="C8" s="368">
        <f>IF('入力用シート'!B8="","",'入力用シート'!B8)</f>
      </c>
      <c r="D8" s="368"/>
      <c r="E8" s="368"/>
      <c r="F8" s="368"/>
      <c r="G8" s="132"/>
      <c r="H8" s="53"/>
    </row>
    <row r="9" spans="1:8" ht="30" customHeight="1">
      <c r="A9" s="339" t="s">
        <v>31</v>
      </c>
      <c r="B9" s="340"/>
      <c r="C9" s="342">
        <f>IF('入力用シート'!C13="","",'入力用シート'!C13)</f>
      </c>
      <c r="D9" s="342"/>
      <c r="E9" s="342"/>
      <c r="F9" s="342"/>
      <c r="G9" s="134" t="s">
        <v>37</v>
      </c>
      <c r="H9" s="53"/>
    </row>
    <row r="10" spans="1:8" ht="30" customHeight="1">
      <c r="A10" s="339" t="s">
        <v>32</v>
      </c>
      <c r="B10" s="340"/>
      <c r="C10" s="342">
        <f>IF('入力用シート'!C16="","",'入力用シート'!C16)</f>
      </c>
      <c r="D10" s="342"/>
      <c r="E10" s="342"/>
      <c r="F10" s="342"/>
      <c r="G10" s="134"/>
      <c r="H10" s="53"/>
    </row>
    <row r="11" spans="1:8" ht="24.75" customHeight="1">
      <c r="A11" s="133" t="s">
        <v>33</v>
      </c>
      <c r="B11" s="135" t="s">
        <v>34</v>
      </c>
      <c r="C11" s="338" t="str">
        <f>IF('入力用シート'!D14="","〒","〒 "&amp;'入力用シート'!D14)</f>
        <v>〒</v>
      </c>
      <c r="D11" s="338"/>
      <c r="E11" s="341" t="str">
        <f>IF('入力用シート'!F14="","TEL","TEL "&amp;'入力用シート'!F14)</f>
        <v>TEL</v>
      </c>
      <c r="F11" s="341"/>
      <c r="G11" s="132"/>
      <c r="H11" s="53"/>
    </row>
    <row r="12" spans="1:8" ht="34.5" customHeight="1">
      <c r="A12" s="127"/>
      <c r="B12" s="136" t="s">
        <v>35</v>
      </c>
      <c r="C12" s="341">
        <f>IF('入力用シート'!D15="","",'入力用シート'!D15)</f>
      </c>
      <c r="D12" s="341"/>
      <c r="E12" s="341"/>
      <c r="F12" s="341"/>
      <c r="G12" s="132"/>
      <c r="H12" s="53"/>
    </row>
    <row r="13" spans="1:11" ht="24.75" customHeight="1">
      <c r="A13" s="127"/>
      <c r="B13" s="359" t="s">
        <v>36</v>
      </c>
      <c r="C13" s="360"/>
      <c r="D13" s="361">
        <f>IF('入力用シート'!E17="","",'入力用シート'!E17)</f>
      </c>
      <c r="E13" s="361"/>
      <c r="F13" s="361"/>
      <c r="G13" s="132"/>
      <c r="H13" s="43"/>
      <c r="I13" s="23"/>
      <c r="J13" s="23"/>
      <c r="K13" s="23"/>
    </row>
    <row r="14" spans="1:11" ht="9.75" customHeight="1">
      <c r="A14" s="89"/>
      <c r="B14" s="53"/>
      <c r="C14" s="53"/>
      <c r="D14" s="53"/>
      <c r="E14" s="53"/>
      <c r="F14" s="89"/>
      <c r="G14" s="53"/>
      <c r="H14" s="43"/>
      <c r="I14" s="23"/>
      <c r="J14" s="23"/>
      <c r="K14" s="23"/>
    </row>
    <row r="15" spans="1:255" ht="33.75" customHeight="1">
      <c r="A15" s="366" t="s">
        <v>29</v>
      </c>
      <c r="B15" s="354" t="s">
        <v>153</v>
      </c>
      <c r="C15" s="355"/>
      <c r="D15" s="355"/>
      <c r="E15" s="355"/>
      <c r="F15" s="355"/>
      <c r="G15" s="356"/>
      <c r="H15" s="137"/>
      <c r="I15" s="42"/>
      <c r="J15" s="42"/>
      <c r="K15" s="23"/>
      <c r="IU15" s="41"/>
    </row>
    <row r="16" spans="1:255" ht="12.75">
      <c r="A16" s="367"/>
      <c r="B16" s="343" t="str">
        <f>IF('入力用シート'!I19=1,"○"&amp;"承諾します","承諾します")</f>
        <v>承諾します</v>
      </c>
      <c r="C16" s="344"/>
      <c r="D16" s="344"/>
      <c r="E16" s="344" t="str">
        <f>IF('入力用シート'!I19=2,"○"&amp;"承諾しません","承諾しません")</f>
        <v>承諾しません</v>
      </c>
      <c r="F16" s="344"/>
      <c r="G16" s="349"/>
      <c r="H16" s="138"/>
      <c r="I16" s="24"/>
      <c r="J16" s="24"/>
      <c r="K16" s="23"/>
      <c r="IU16" s="41"/>
    </row>
    <row r="17" spans="1:255" ht="33.75" customHeight="1">
      <c r="A17" s="367"/>
      <c r="B17" s="354" t="s">
        <v>154</v>
      </c>
      <c r="C17" s="355"/>
      <c r="D17" s="355"/>
      <c r="E17" s="355"/>
      <c r="F17" s="355"/>
      <c r="G17" s="356"/>
      <c r="H17" s="137"/>
      <c r="I17" s="42"/>
      <c r="J17" s="42"/>
      <c r="K17" s="23"/>
      <c r="IU17" s="41"/>
    </row>
    <row r="18" spans="1:255" ht="12.75">
      <c r="A18" s="343"/>
      <c r="B18" s="343" t="str">
        <f>IF('入力用シート'!I22=1,"○"&amp;"承諾します","承諾します")</f>
        <v>承諾します</v>
      </c>
      <c r="C18" s="344"/>
      <c r="D18" s="344"/>
      <c r="E18" s="344" t="str">
        <f>IF('入力用シート'!I22=2,"○"&amp;"承諾しません","承諾しません")</f>
        <v>承諾しません</v>
      </c>
      <c r="F18" s="344"/>
      <c r="G18" s="349"/>
      <c r="H18" s="138"/>
      <c r="I18" s="24"/>
      <c r="J18" s="24"/>
      <c r="K18" s="23"/>
      <c r="IU18" s="41"/>
    </row>
    <row r="19" spans="1:11" ht="9.75" customHeight="1">
      <c r="A19" s="89"/>
      <c r="B19" s="53"/>
      <c r="C19" s="53"/>
      <c r="D19" s="53"/>
      <c r="E19" s="53"/>
      <c r="F19" s="89"/>
      <c r="G19" s="53"/>
      <c r="H19" s="43"/>
      <c r="I19" s="23"/>
      <c r="J19" s="23"/>
      <c r="K19" s="23"/>
    </row>
    <row r="20" spans="1:8" ht="15.75">
      <c r="A20" s="139" t="s">
        <v>110</v>
      </c>
      <c r="B20" s="140"/>
      <c r="C20" s="140"/>
      <c r="D20" s="140"/>
      <c r="E20" s="140"/>
      <c r="F20" s="140"/>
      <c r="G20" s="141"/>
      <c r="H20" s="142"/>
    </row>
    <row r="21" spans="1:8" ht="7.5" customHeight="1">
      <c r="A21" s="143"/>
      <c r="B21" s="144"/>
      <c r="C21" s="144"/>
      <c r="D21" s="144"/>
      <c r="E21" s="144"/>
      <c r="F21" s="144"/>
      <c r="G21" s="145"/>
      <c r="H21" s="142"/>
    </row>
    <row r="22" spans="1:8" ht="14.25">
      <c r="A22" s="363" t="s">
        <v>210</v>
      </c>
      <c r="B22" s="364"/>
      <c r="C22" s="364"/>
      <c r="D22" s="364"/>
      <c r="E22" s="364"/>
      <c r="F22" s="364"/>
      <c r="G22" s="365"/>
      <c r="H22" s="142"/>
    </row>
    <row r="23" spans="1:8" ht="14.25">
      <c r="A23" s="363" t="s">
        <v>106</v>
      </c>
      <c r="B23" s="364"/>
      <c r="C23" s="364"/>
      <c r="D23" s="364"/>
      <c r="E23" s="364"/>
      <c r="F23" s="364"/>
      <c r="G23" s="365"/>
      <c r="H23" s="142"/>
    </row>
    <row r="24" spans="1:8" ht="7.5" customHeight="1">
      <c r="A24" s="148"/>
      <c r="B24" s="144"/>
      <c r="C24" s="144"/>
      <c r="D24" s="144"/>
      <c r="E24" s="144"/>
      <c r="F24" s="144"/>
      <c r="G24" s="145"/>
      <c r="H24" s="142"/>
    </row>
    <row r="25" spans="1:8" ht="14.25">
      <c r="A25" s="149"/>
      <c r="B25" s="185">
        <f>IF('入力用シート'!$I$26=1,"○","")</f>
      </c>
      <c r="C25" s="150" t="s">
        <v>107</v>
      </c>
      <c r="D25" s="185">
        <f>IF('入力用シート'!$I$26=2,"○","")</f>
      </c>
      <c r="E25" s="150" t="s">
        <v>108</v>
      </c>
      <c r="F25" s="150"/>
      <c r="G25" s="145"/>
      <c r="H25" s="142"/>
    </row>
    <row r="26" spans="1:8" ht="7.5" customHeight="1">
      <c r="A26" s="148"/>
      <c r="B26" s="150"/>
      <c r="C26" s="150"/>
      <c r="D26" s="150"/>
      <c r="E26" s="150"/>
      <c r="F26" s="150"/>
      <c r="G26" s="145"/>
      <c r="H26" s="142"/>
    </row>
    <row r="27" spans="1:8" ht="14.25">
      <c r="A27" s="146" t="s">
        <v>109</v>
      </c>
      <c r="B27" s="151"/>
      <c r="C27" s="151"/>
      <c r="D27" s="151"/>
      <c r="E27" s="151"/>
      <c r="F27" s="151"/>
      <c r="G27" s="147"/>
      <c r="H27" s="142"/>
    </row>
    <row r="28" spans="1:8" ht="7.5" customHeight="1">
      <c r="A28" s="57"/>
      <c r="B28" s="152"/>
      <c r="C28" s="152"/>
      <c r="D28" s="152"/>
      <c r="E28" s="152"/>
      <c r="F28" s="63"/>
      <c r="G28" s="153"/>
      <c r="H28" s="53"/>
    </row>
    <row r="29" spans="1:8" ht="9.75" customHeight="1">
      <c r="A29" s="89"/>
      <c r="B29" s="53"/>
      <c r="C29" s="53"/>
      <c r="D29" s="53"/>
      <c r="E29" s="53"/>
      <c r="F29" s="89"/>
      <c r="G29" s="53"/>
      <c r="H29" s="53"/>
    </row>
    <row r="30" spans="1:8" ht="36" customHeight="1">
      <c r="A30" s="345" t="s">
        <v>155</v>
      </c>
      <c r="B30" s="346"/>
      <c r="C30" s="346"/>
      <c r="D30" s="346"/>
      <c r="E30" s="346"/>
      <c r="F30" s="346"/>
      <c r="G30" s="347"/>
      <c r="H30" s="53"/>
    </row>
    <row r="31" spans="1:8" ht="7.5" customHeight="1">
      <c r="A31" s="154"/>
      <c r="B31" s="155"/>
      <c r="C31" s="155"/>
      <c r="D31" s="155"/>
      <c r="E31" s="155"/>
      <c r="F31" s="155"/>
      <c r="G31" s="156"/>
      <c r="H31" s="53"/>
    </row>
    <row r="32" spans="1:8" ht="12.75">
      <c r="A32" s="138"/>
      <c r="B32" s="348" t="str">
        <f>IF('入力用シート'!I29=1,"○"&amp;"地区大会から参加します","地区大会から参加します")</f>
        <v>地区大会から参加します</v>
      </c>
      <c r="C32" s="348"/>
      <c r="D32" s="43"/>
      <c r="E32" s="348" t="str">
        <f>IF('入力用シート'!I29=2,"○"&amp;"県大会から参加します","県大会から参加します")</f>
        <v>県大会から参加します</v>
      </c>
      <c r="F32" s="348"/>
      <c r="G32" s="157"/>
      <c r="H32" s="53"/>
    </row>
    <row r="33" spans="1:8" ht="7.5" customHeight="1">
      <c r="A33" s="138"/>
      <c r="B33" s="43"/>
      <c r="C33" s="43"/>
      <c r="D33" s="43"/>
      <c r="E33" s="43"/>
      <c r="F33" s="43"/>
      <c r="G33" s="157"/>
      <c r="H33" s="53"/>
    </row>
    <row r="34" spans="1:8" ht="19.5" customHeight="1">
      <c r="A34" s="138"/>
      <c r="B34" s="158" t="s">
        <v>101</v>
      </c>
      <c r="C34" s="357">
        <f>IF('入力用シート'!I31="","",VLOOKUP('入力用シート'!I31,'データ集'!A17:B19,2,0))</f>
      </c>
      <c r="D34" s="358"/>
      <c r="E34" s="43"/>
      <c r="F34" s="44"/>
      <c r="G34" s="157"/>
      <c r="H34" s="53"/>
    </row>
    <row r="35" spans="1:8" ht="7.5" customHeight="1">
      <c r="A35" s="57"/>
      <c r="B35" s="159"/>
      <c r="C35" s="159"/>
      <c r="D35" s="152"/>
      <c r="E35" s="152"/>
      <c r="F35" s="63"/>
      <c r="G35" s="153"/>
      <c r="H35" s="53"/>
    </row>
    <row r="36" spans="1:8" ht="3.75" customHeight="1">
      <c r="A36" s="44"/>
      <c r="B36" s="173"/>
      <c r="C36" s="173"/>
      <c r="D36" s="43"/>
      <c r="E36" s="43"/>
      <c r="F36" s="44"/>
      <c r="G36" s="43"/>
      <c r="H36" s="53"/>
    </row>
    <row r="37" spans="1:8" ht="16.5" customHeight="1">
      <c r="A37" s="221" t="s">
        <v>211</v>
      </c>
      <c r="B37" s="173"/>
      <c r="C37" s="173"/>
      <c r="D37" s="43"/>
      <c r="E37" s="43"/>
      <c r="F37" s="44"/>
      <c r="G37" s="43"/>
      <c r="H37" s="53"/>
    </row>
    <row r="38" spans="1:8" ht="13.5" customHeight="1">
      <c r="A38" s="337" t="s">
        <v>205</v>
      </c>
      <c r="B38" s="337"/>
      <c r="C38" s="337"/>
      <c r="D38" s="337"/>
      <c r="E38" s="337" t="s">
        <v>208</v>
      </c>
      <c r="F38" s="337"/>
      <c r="G38" s="188" t="s">
        <v>146</v>
      </c>
      <c r="H38" s="53"/>
    </row>
    <row r="39" spans="1:8" ht="13.5" customHeight="1">
      <c r="A39" s="189" t="s">
        <v>216</v>
      </c>
      <c r="B39" s="189" t="s">
        <v>217</v>
      </c>
      <c r="C39" s="189" t="s">
        <v>212</v>
      </c>
      <c r="D39" s="189" t="s">
        <v>213</v>
      </c>
      <c r="E39" s="189" t="s">
        <v>213</v>
      </c>
      <c r="F39" s="189" t="s">
        <v>206</v>
      </c>
      <c r="G39" s="189" t="s">
        <v>215</v>
      </c>
      <c r="H39" s="53"/>
    </row>
    <row r="40" spans="1:8" ht="12.75" customHeight="1">
      <c r="A40" s="175" t="s">
        <v>203</v>
      </c>
      <c r="B40" s="175" t="s">
        <v>204</v>
      </c>
      <c r="C40" s="175" t="s">
        <v>63</v>
      </c>
      <c r="D40" s="175" t="s">
        <v>147</v>
      </c>
      <c r="E40" s="175" t="s">
        <v>214</v>
      </c>
      <c r="F40" s="175" t="s">
        <v>207</v>
      </c>
      <c r="G40" s="175" t="s">
        <v>148</v>
      </c>
      <c r="H40" s="53"/>
    </row>
    <row r="41" spans="1:8" ht="17.25" customHeight="1">
      <c r="A41" s="222" t="str">
        <f>IF('入力用シート'!I36=1,"×","○")</f>
        <v>○</v>
      </c>
      <c r="B41" s="174" t="str">
        <f>IF('入力用シート'!I37=1,"×","○")</f>
        <v>○</v>
      </c>
      <c r="C41" s="222" t="str">
        <f>IF('入力用シート'!I38=1,"×","○")</f>
        <v>○</v>
      </c>
      <c r="D41" s="174" t="str">
        <f>IF('入力用シート'!I39=1,"×","○")</f>
        <v>○</v>
      </c>
      <c r="E41" s="222" t="str">
        <f>IF('入力用シート'!I40=1,"×","○")</f>
        <v>○</v>
      </c>
      <c r="F41" s="174" t="str">
        <f>IF('入力用シート'!I41=1,"×","○")</f>
        <v>○</v>
      </c>
      <c r="G41" s="222" t="str">
        <f>IF('入力用シート'!I42=1,"×","○")</f>
        <v>○</v>
      </c>
      <c r="H41" s="53"/>
    </row>
    <row r="42" spans="1:8" ht="9.75" customHeight="1" thickBot="1">
      <c r="A42" s="44"/>
      <c r="B42" s="43"/>
      <c r="C42" s="43"/>
      <c r="D42" s="43"/>
      <c r="E42" s="43"/>
      <c r="F42" s="44"/>
      <c r="G42" s="43"/>
      <c r="H42" s="53"/>
    </row>
    <row r="43" spans="1:8" ht="165.75" customHeight="1" thickBot="1">
      <c r="A43" s="160"/>
      <c r="B43" s="351" t="s">
        <v>143</v>
      </c>
      <c r="C43" s="352"/>
      <c r="D43" s="352"/>
      <c r="E43" s="352"/>
      <c r="F43" s="353"/>
      <c r="G43" s="53"/>
      <c r="H43" s="53"/>
    </row>
    <row r="44" spans="2:6" ht="12.75" hidden="1">
      <c r="B44" s="23"/>
      <c r="C44" s="23"/>
      <c r="D44" s="23"/>
      <c r="E44" s="23"/>
      <c r="F44" s="24"/>
    </row>
    <row r="45" spans="2:6" ht="12.75" hidden="1">
      <c r="B45" s="23"/>
      <c r="C45" s="23"/>
      <c r="D45" s="23"/>
      <c r="E45" s="23"/>
      <c r="F45" s="24"/>
    </row>
    <row r="46" spans="2:6" ht="12.75" hidden="1">
      <c r="B46" s="23"/>
      <c r="C46" s="23"/>
      <c r="D46" s="23"/>
      <c r="E46" s="23"/>
      <c r="F46" s="24"/>
    </row>
    <row r="47" spans="2:6" ht="12.75">
      <c r="B47" s="23"/>
      <c r="C47" s="23"/>
      <c r="D47" s="23"/>
      <c r="E47" s="23"/>
      <c r="F47" s="24"/>
    </row>
    <row r="48" ht="12.75" hidden="1"/>
    <row r="49" ht="12.75" hidden="1"/>
    <row r="50" ht="12.75" hidden="1"/>
    <row r="51" ht="12.75" hidden="1"/>
    <row r="52" ht="12.75" hidden="1"/>
    <row r="53" ht="12.75" hidden="1"/>
    <row r="54" ht="12.75" hidden="1"/>
    <row r="55" ht="12.75" hidden="1"/>
  </sheetData>
  <sheetProtection sheet="1"/>
  <mergeCells count="29">
    <mergeCell ref="D13:F13"/>
    <mergeCell ref="A6:H6"/>
    <mergeCell ref="A22:G22"/>
    <mergeCell ref="A23:G23"/>
    <mergeCell ref="E32:F32"/>
    <mergeCell ref="A15:A18"/>
    <mergeCell ref="C8:F8"/>
    <mergeCell ref="C9:F9"/>
    <mergeCell ref="B16:D16"/>
    <mergeCell ref="E18:G18"/>
    <mergeCell ref="F1:G1"/>
    <mergeCell ref="B43:F43"/>
    <mergeCell ref="B17:G17"/>
    <mergeCell ref="A8:B8"/>
    <mergeCell ref="B15:G15"/>
    <mergeCell ref="C34:D34"/>
    <mergeCell ref="B13:C13"/>
    <mergeCell ref="A9:B9"/>
    <mergeCell ref="C12:F12"/>
    <mergeCell ref="A38:D38"/>
    <mergeCell ref="E38:F38"/>
    <mergeCell ref="C11:D11"/>
    <mergeCell ref="A10:B10"/>
    <mergeCell ref="E11:F11"/>
    <mergeCell ref="C10:F10"/>
    <mergeCell ref="B18:D18"/>
    <mergeCell ref="A30:G30"/>
    <mergeCell ref="B32:C32"/>
    <mergeCell ref="E16:G16"/>
  </mergeCells>
  <printOptions/>
  <pageMargins left="0.55" right="0.2" top="0.53" bottom="0.2" header="0.2" footer="0.3"/>
  <pageSetup horizontalDpi="300" verticalDpi="300" orientation="portrait" paperSize="9" scale="99" r:id="rId1"/>
  <headerFooter alignWithMargins="0">
    <oddHeader>&amp;R&amp;"ＭＳ ゴシック,標準"&amp;20①</oddHeader>
  </headerFooter>
</worksheet>
</file>

<file path=xl/worksheets/sheet3.xml><?xml version="1.0" encoding="utf-8"?>
<worksheet xmlns="http://schemas.openxmlformats.org/spreadsheetml/2006/main" xmlns:r="http://schemas.openxmlformats.org/officeDocument/2006/relationships">
  <sheetPr>
    <tabColor indexed="43"/>
  </sheetPr>
  <dimension ref="A1:M27"/>
  <sheetViews>
    <sheetView zoomScalePageLayoutView="0" workbookViewId="0" topLeftCell="A1">
      <selection activeCell="A1" sqref="A1:B2"/>
    </sheetView>
  </sheetViews>
  <sheetFormatPr defaultColWidth="0" defaultRowHeight="13.5" zeroHeight="1"/>
  <cols>
    <col min="1" max="1" width="4.25390625" style="21" customWidth="1"/>
    <col min="2" max="2" width="8.75390625" style="21" customWidth="1"/>
    <col min="3" max="3" width="7.125" style="22" customWidth="1"/>
    <col min="4" max="4" width="9.50390625" style="22" customWidth="1"/>
    <col min="5" max="5" width="9.00390625" style="22" customWidth="1"/>
    <col min="6" max="6" width="11.75390625" style="22" customWidth="1"/>
    <col min="7" max="7" width="9.875" style="22" customWidth="1"/>
    <col min="8" max="8" width="9.00390625" style="21" customWidth="1"/>
    <col min="9" max="9" width="5.00390625" style="21" customWidth="1"/>
    <col min="10" max="10" width="3.625" style="22" customWidth="1"/>
    <col min="11" max="11" width="5.00390625" style="22" customWidth="1"/>
    <col min="12" max="12" width="3.625" style="22" customWidth="1"/>
    <col min="13" max="13" width="1.625" style="22" customWidth="1"/>
    <col min="14" max="16384" width="9.00390625" style="22" hidden="1" customWidth="1"/>
  </cols>
  <sheetData>
    <row r="1" spans="1:13" ht="39.75" customHeight="1" thickTop="1">
      <c r="A1" s="425" t="s">
        <v>19</v>
      </c>
      <c r="B1" s="415"/>
      <c r="C1" s="427" t="s">
        <v>25</v>
      </c>
      <c r="D1" s="428"/>
      <c r="E1" s="433" t="s">
        <v>74</v>
      </c>
      <c r="F1" s="427" t="str">
        <f>IF('入力用シート'!I47="","",VLOOKUP('入力用シート'!I47,部門,2,0))&amp;"　の部"</f>
        <v>　の部</v>
      </c>
      <c r="G1" s="435"/>
      <c r="H1" s="435"/>
      <c r="I1" s="448">
        <f>IF('入力用シート'!I51="","",VLOOKUP('入力用シート'!I51,'データ集'!A17:B19,2,0))</f>
      </c>
      <c r="J1" s="449"/>
      <c r="K1" s="431" t="s">
        <v>111</v>
      </c>
      <c r="L1" s="432"/>
      <c r="M1" s="53"/>
    </row>
    <row r="2" spans="1:13" ht="23.25" customHeight="1" thickBot="1">
      <c r="A2" s="426"/>
      <c r="B2" s="349"/>
      <c r="C2" s="429"/>
      <c r="D2" s="430"/>
      <c r="E2" s="434"/>
      <c r="F2" s="429"/>
      <c r="G2" s="436"/>
      <c r="H2" s="436"/>
      <c r="I2" s="445" t="s">
        <v>121</v>
      </c>
      <c r="J2" s="446"/>
      <c r="K2" s="446"/>
      <c r="L2" s="447"/>
      <c r="M2" s="53"/>
    </row>
    <row r="3" spans="1:13" ht="15.75" customHeight="1" thickTop="1">
      <c r="A3" s="439" t="s">
        <v>102</v>
      </c>
      <c r="B3" s="440"/>
      <c r="C3" s="442">
        <f>IF('入力用シート'!B9="","",'入力用シート'!B9)</f>
      </c>
      <c r="D3" s="442"/>
      <c r="E3" s="442"/>
      <c r="F3" s="442"/>
      <c r="G3" s="442"/>
      <c r="H3" s="59" t="s">
        <v>103</v>
      </c>
      <c r="I3" s="443">
        <f>IF('入力用シート'!B55="","",'入力用シート'!B55)</f>
      </c>
      <c r="J3" s="443"/>
      <c r="K3" s="443"/>
      <c r="L3" s="444"/>
      <c r="M3" s="53"/>
    </row>
    <row r="4" spans="1:13" ht="39.75" customHeight="1">
      <c r="A4" s="441" t="s">
        <v>14</v>
      </c>
      <c r="B4" s="434"/>
      <c r="C4" s="459">
        <f>IF('入力用シート'!B8="","",'入力用シート'!B8)</f>
      </c>
      <c r="D4" s="460"/>
      <c r="E4" s="460"/>
      <c r="F4" s="460"/>
      <c r="G4" s="461"/>
      <c r="H4" s="58" t="s">
        <v>15</v>
      </c>
      <c r="I4" s="450">
        <f>IF('入力用シート'!B54="","",'入力用シート'!B54)</f>
      </c>
      <c r="J4" s="450"/>
      <c r="K4" s="450"/>
      <c r="L4" s="451"/>
      <c r="M4" s="53"/>
    </row>
    <row r="5" spans="1:13" ht="39.75" customHeight="1" thickBot="1">
      <c r="A5" s="437" t="s">
        <v>17</v>
      </c>
      <c r="B5" s="438"/>
      <c r="C5" s="409">
        <f>IF('入力用シート'!G111="","",'入力用シート'!G111)</f>
      </c>
      <c r="D5" s="410"/>
      <c r="E5" s="51" t="s">
        <v>18</v>
      </c>
      <c r="F5" s="52" t="s">
        <v>26</v>
      </c>
      <c r="G5" s="409">
        <f>IF('入力用シート'!G112="","",'入力用シート'!G112)</f>
      </c>
      <c r="H5" s="410"/>
      <c r="I5" s="410"/>
      <c r="J5" s="410"/>
      <c r="K5" s="452" t="s">
        <v>18</v>
      </c>
      <c r="L5" s="453"/>
      <c r="M5" s="53"/>
    </row>
    <row r="6" spans="1:13" ht="39.75" customHeight="1" thickBot="1">
      <c r="A6" s="351" t="s">
        <v>16</v>
      </c>
      <c r="B6" s="377"/>
      <c r="C6" s="423">
        <f>IF('入力用シート'!I58="","",VLOOKUP('入力用シート'!I58,課題曲,2,0))</f>
      </c>
      <c r="D6" s="424"/>
      <c r="E6" s="60" t="s">
        <v>20</v>
      </c>
      <c r="F6" s="406">
        <f>IF('入力用シート'!I58="","",VLOOKUP('入力用シート'!I58,課題曲,3,0))</f>
      </c>
      <c r="G6" s="407"/>
      <c r="H6" s="407"/>
      <c r="I6" s="407"/>
      <c r="J6" s="407"/>
      <c r="K6" s="407"/>
      <c r="L6" s="408"/>
      <c r="M6" s="53"/>
    </row>
    <row r="7" spans="1:13" ht="39.75" customHeight="1">
      <c r="A7" s="419" t="s">
        <v>84</v>
      </c>
      <c r="B7" s="414" t="s">
        <v>20</v>
      </c>
      <c r="C7" s="415"/>
      <c r="D7" s="61" t="s">
        <v>21</v>
      </c>
      <c r="E7" s="411">
        <f>IF('入力用シート'!C62="","",'入力用シート'!C62)</f>
      </c>
      <c r="F7" s="412"/>
      <c r="G7" s="412"/>
      <c r="H7" s="413"/>
      <c r="I7" s="416" t="s">
        <v>23</v>
      </c>
      <c r="J7" s="417"/>
      <c r="K7" s="417"/>
      <c r="L7" s="418"/>
      <c r="M7" s="53"/>
    </row>
    <row r="8" spans="1:13" ht="39.75" customHeight="1">
      <c r="A8" s="420"/>
      <c r="B8" s="343"/>
      <c r="C8" s="349"/>
      <c r="D8" s="58" t="s">
        <v>22</v>
      </c>
      <c r="E8" s="454">
        <f>IF('入力用シート'!C64="","",'入力用シート'!C64)</f>
      </c>
      <c r="F8" s="455"/>
      <c r="G8" s="455"/>
      <c r="H8" s="456"/>
      <c r="I8" s="62">
        <f>IF('入力用シート'!H64="","",'入力用シート'!H64)</f>
      </c>
      <c r="J8" s="63" t="s">
        <v>43</v>
      </c>
      <c r="K8" s="64">
        <f>IF('入力用シート'!J64="","",'入力用シート'!J64)</f>
      </c>
      <c r="L8" s="65" t="s">
        <v>42</v>
      </c>
      <c r="M8" s="53"/>
    </row>
    <row r="9" spans="1:13" ht="30" customHeight="1">
      <c r="A9" s="420"/>
      <c r="B9" s="371" t="s">
        <v>85</v>
      </c>
      <c r="C9" s="372"/>
      <c r="D9" s="458">
        <f>IF('入力用シート'!C65="","",'入力用シート'!C65)</f>
      </c>
      <c r="E9" s="458"/>
      <c r="F9" s="458"/>
      <c r="G9" s="458"/>
      <c r="H9" s="66" t="s">
        <v>23</v>
      </c>
      <c r="I9" s="67">
        <f>IF('入力用シート'!H65="","",'入力用シート'!H65)</f>
      </c>
      <c r="J9" s="68" t="s">
        <v>43</v>
      </c>
      <c r="K9" s="69">
        <f>IF('入力用シート'!J65="","",'入力用シート'!J65)</f>
      </c>
      <c r="L9" s="70" t="s">
        <v>42</v>
      </c>
      <c r="M9" s="53"/>
    </row>
    <row r="10" spans="1:13" ht="30" customHeight="1">
      <c r="A10" s="420"/>
      <c r="B10" s="373"/>
      <c r="C10" s="374"/>
      <c r="D10" s="457">
        <f>IF('入力用シート'!C66="","",'入力用シート'!C66)</f>
      </c>
      <c r="E10" s="457"/>
      <c r="F10" s="457"/>
      <c r="G10" s="457"/>
      <c r="H10" s="71" t="s">
        <v>23</v>
      </c>
      <c r="I10" s="72">
        <f>IF('入力用シート'!H66="","",'入力用シート'!H66)</f>
      </c>
      <c r="J10" s="73" t="s">
        <v>43</v>
      </c>
      <c r="K10" s="74">
        <f>IF('入力用シート'!J66="","",'入力用シート'!J66)</f>
      </c>
      <c r="L10" s="75" t="s">
        <v>42</v>
      </c>
      <c r="M10" s="53"/>
    </row>
    <row r="11" spans="1:13" ht="30" customHeight="1">
      <c r="A11" s="420"/>
      <c r="B11" s="373"/>
      <c r="C11" s="374"/>
      <c r="D11" s="457">
        <f>IF('入力用シート'!C67="","",'入力用シート'!C67)</f>
      </c>
      <c r="E11" s="457"/>
      <c r="F11" s="457"/>
      <c r="G11" s="457"/>
      <c r="H11" s="71" t="s">
        <v>23</v>
      </c>
      <c r="I11" s="72">
        <f>IF('入力用シート'!H67="","",'入力用シート'!H67)</f>
      </c>
      <c r="J11" s="73" t="s">
        <v>43</v>
      </c>
      <c r="K11" s="74">
        <f>IF('入力用シート'!J67="","",'入力用シート'!J67)</f>
      </c>
      <c r="L11" s="75" t="s">
        <v>42</v>
      </c>
      <c r="M11" s="53"/>
    </row>
    <row r="12" spans="1:13" ht="30" customHeight="1">
      <c r="A12" s="420"/>
      <c r="B12" s="373"/>
      <c r="C12" s="374"/>
      <c r="D12" s="457">
        <f>IF('入力用シート'!C68="","",'入力用シート'!C68)</f>
      </c>
      <c r="E12" s="457"/>
      <c r="F12" s="457"/>
      <c r="G12" s="457"/>
      <c r="H12" s="71" t="s">
        <v>23</v>
      </c>
      <c r="I12" s="72">
        <f>IF('入力用シート'!H68="","",'入力用シート'!H68)</f>
      </c>
      <c r="J12" s="73" t="s">
        <v>43</v>
      </c>
      <c r="K12" s="74">
        <f>IF('入力用シート'!J68="","",'入力用シート'!J68)</f>
      </c>
      <c r="L12" s="75" t="s">
        <v>42</v>
      </c>
      <c r="M12" s="53"/>
    </row>
    <row r="13" spans="1:13" ht="30" customHeight="1">
      <c r="A13" s="420"/>
      <c r="B13" s="375"/>
      <c r="C13" s="376"/>
      <c r="D13" s="405">
        <f>IF('入力用シート'!C69="","",'入力用シート'!C69)</f>
      </c>
      <c r="E13" s="405"/>
      <c r="F13" s="405"/>
      <c r="G13" s="405"/>
      <c r="H13" s="76" t="s">
        <v>23</v>
      </c>
      <c r="I13" s="77">
        <f>IF('入力用シート'!H69="","",'入力用シート'!H69)</f>
      </c>
      <c r="J13" s="78" t="s">
        <v>43</v>
      </c>
      <c r="K13" s="79">
        <f>IF('入力用シート'!J69="","",'入力用シート'!J69)</f>
      </c>
      <c r="L13" s="80" t="s">
        <v>42</v>
      </c>
      <c r="M13" s="53"/>
    </row>
    <row r="14" spans="1:13" ht="30" customHeight="1">
      <c r="A14" s="421"/>
      <c r="B14" s="369" t="s">
        <v>82</v>
      </c>
      <c r="C14" s="370"/>
      <c r="D14" s="463">
        <f>IF('入力用シート'!C70="","",'入力用シート'!C70)</f>
      </c>
      <c r="E14" s="463"/>
      <c r="F14" s="463"/>
      <c r="G14" s="82" t="s">
        <v>89</v>
      </c>
      <c r="H14" s="463">
        <f>IF('入力用シート'!G70="","",'入力用シート'!G70)</f>
      </c>
      <c r="I14" s="463"/>
      <c r="J14" s="463"/>
      <c r="K14" s="463"/>
      <c r="L14" s="470"/>
      <c r="M14" s="53"/>
    </row>
    <row r="15" spans="1:13" ht="30" customHeight="1">
      <c r="A15" s="421"/>
      <c r="B15" s="369" t="s">
        <v>83</v>
      </c>
      <c r="C15" s="370"/>
      <c r="D15" s="463">
        <f>IF('入力用シート'!C72="","",'入力用シート'!C72)</f>
      </c>
      <c r="E15" s="463"/>
      <c r="F15" s="463"/>
      <c r="G15" s="82" t="s">
        <v>88</v>
      </c>
      <c r="H15" s="463">
        <f>IF('入力用シート'!G72="","",'入力用シート'!G72)</f>
      </c>
      <c r="I15" s="463"/>
      <c r="J15" s="463"/>
      <c r="K15" s="463"/>
      <c r="L15" s="470"/>
      <c r="M15" s="53"/>
    </row>
    <row r="16" spans="1:13" ht="30" customHeight="1" thickBot="1">
      <c r="A16" s="422"/>
      <c r="B16" s="468" t="s">
        <v>47</v>
      </c>
      <c r="C16" s="469"/>
      <c r="D16" s="471">
        <f>IF('入力用シート'!C73="","",'入力用シート'!C73)</f>
      </c>
      <c r="E16" s="471"/>
      <c r="F16" s="471"/>
      <c r="G16" s="83" t="s">
        <v>88</v>
      </c>
      <c r="H16" s="471">
        <f>IF('入力用シート'!G73="","",'入力用シート'!G73)</f>
      </c>
      <c r="I16" s="471"/>
      <c r="J16" s="471"/>
      <c r="K16" s="471"/>
      <c r="L16" s="472"/>
      <c r="M16" s="53"/>
    </row>
    <row r="17" spans="1:13" ht="19.5" customHeight="1">
      <c r="A17" s="380" t="s">
        <v>27</v>
      </c>
      <c r="B17" s="381"/>
      <c r="C17" s="381"/>
      <c r="D17" s="381"/>
      <c r="E17" s="381"/>
      <c r="F17" s="381"/>
      <c r="G17" s="84"/>
      <c r="H17" s="419" t="s">
        <v>28</v>
      </c>
      <c r="I17" s="400">
        <f>IF('入力用シート'!$I$98=1,"○","")</f>
      </c>
      <c r="J17" s="402" t="s">
        <v>59</v>
      </c>
      <c r="K17" s="402"/>
      <c r="L17" s="403"/>
      <c r="M17" s="53"/>
    </row>
    <row r="18" spans="1:13" ht="19.5" customHeight="1">
      <c r="A18" s="382" t="s">
        <v>134</v>
      </c>
      <c r="B18" s="86">
        <f>IF('入力用シート'!$I$75=1,"○","")</f>
      </c>
      <c r="C18" s="397" t="s">
        <v>90</v>
      </c>
      <c r="D18" s="398"/>
      <c r="E18" s="398"/>
      <c r="F18" s="398"/>
      <c r="G18" s="399"/>
      <c r="H18" s="420"/>
      <c r="I18" s="401"/>
      <c r="J18" s="390"/>
      <c r="K18" s="390"/>
      <c r="L18" s="391"/>
      <c r="M18" s="53"/>
    </row>
    <row r="19" spans="1:13" ht="19.5" customHeight="1">
      <c r="A19" s="382"/>
      <c r="B19" s="86">
        <f>IF('入力用シート'!$I$75=2,"○","")</f>
      </c>
      <c r="C19" s="397" t="s">
        <v>91</v>
      </c>
      <c r="D19" s="398"/>
      <c r="E19" s="398"/>
      <c r="F19" s="398"/>
      <c r="G19" s="399"/>
      <c r="H19" s="420"/>
      <c r="I19" s="401"/>
      <c r="J19" s="390"/>
      <c r="K19" s="390"/>
      <c r="L19" s="391"/>
      <c r="M19" s="53"/>
    </row>
    <row r="20" spans="1:13" ht="19.5" customHeight="1">
      <c r="A20" s="382"/>
      <c r="B20" s="86">
        <f>IF('入力用シート'!$I$75=3,"○","")</f>
      </c>
      <c r="C20" s="394" t="s">
        <v>92</v>
      </c>
      <c r="D20" s="395"/>
      <c r="E20" s="395"/>
      <c r="F20" s="395"/>
      <c r="G20" s="396"/>
      <c r="H20" s="420"/>
      <c r="I20" s="401">
        <f>IF('入力用シート'!$I$98=2,"○","")</f>
      </c>
      <c r="J20" s="390" t="s">
        <v>60</v>
      </c>
      <c r="K20" s="390"/>
      <c r="L20" s="391"/>
      <c r="M20" s="53"/>
    </row>
    <row r="21" spans="1:13" ht="19.5" customHeight="1">
      <c r="A21" s="382"/>
      <c r="B21" s="86">
        <f>IF('入力用シート'!$I$75=4,"○","")</f>
      </c>
      <c r="C21" s="397" t="s">
        <v>93</v>
      </c>
      <c r="D21" s="398"/>
      <c r="E21" s="398"/>
      <c r="F21" s="398"/>
      <c r="G21" s="399"/>
      <c r="H21" s="420"/>
      <c r="I21" s="401"/>
      <c r="J21" s="390"/>
      <c r="K21" s="390"/>
      <c r="L21" s="391"/>
      <c r="M21" s="53"/>
    </row>
    <row r="22" spans="1:13" ht="19.5" customHeight="1" thickBot="1">
      <c r="A22" s="383"/>
      <c r="B22" s="88">
        <f>IF('入力用シート'!$I$75=5,"○","")</f>
      </c>
      <c r="C22" s="464" t="s">
        <v>94</v>
      </c>
      <c r="D22" s="465"/>
      <c r="E22" s="465"/>
      <c r="F22" s="465"/>
      <c r="G22" s="466"/>
      <c r="H22" s="467"/>
      <c r="I22" s="404"/>
      <c r="J22" s="392"/>
      <c r="K22" s="392"/>
      <c r="L22" s="393"/>
      <c r="M22" s="53"/>
    </row>
    <row r="23" spans="1:13" ht="24.75" customHeight="1">
      <c r="A23" s="384" t="s">
        <v>144</v>
      </c>
      <c r="B23" s="385"/>
      <c r="C23" s="56">
        <f>IF('入力用シート'!I103=1,"○","")</f>
      </c>
      <c r="D23" s="55" t="s">
        <v>116</v>
      </c>
      <c r="E23" s="56">
        <f>IF('入力用シート'!I104=1,"○","")</f>
      </c>
      <c r="F23" s="55" t="s">
        <v>117</v>
      </c>
      <c r="G23" s="56">
        <f>IF('入力用シート'!I105=1,"○","")</f>
      </c>
      <c r="H23" s="55" t="s">
        <v>118</v>
      </c>
      <c r="I23" s="55" t="s">
        <v>115</v>
      </c>
      <c r="J23" s="43"/>
      <c r="K23" s="43"/>
      <c r="L23" s="45"/>
      <c r="M23" s="53"/>
    </row>
    <row r="24" spans="1:13" ht="24.75" customHeight="1">
      <c r="A24" s="386"/>
      <c r="B24" s="387"/>
      <c r="C24" s="63" t="s">
        <v>119</v>
      </c>
      <c r="D24" s="462">
        <f>'入力用シート'!$D$106</f>
        <v>0</v>
      </c>
      <c r="E24" s="462"/>
      <c r="F24" s="462"/>
      <c r="G24" s="462"/>
      <c r="H24" s="462"/>
      <c r="I24" s="462"/>
      <c r="J24" s="462"/>
      <c r="K24" s="462"/>
      <c r="L24" s="45" t="s">
        <v>120</v>
      </c>
      <c r="M24" s="53"/>
    </row>
    <row r="25" spans="1:13" ht="24.75" customHeight="1" thickBot="1">
      <c r="A25" s="388"/>
      <c r="B25" s="389"/>
      <c r="C25" s="46" t="s">
        <v>151</v>
      </c>
      <c r="D25" s="47"/>
      <c r="E25" s="47"/>
      <c r="F25" s="47"/>
      <c r="G25" s="48"/>
      <c r="H25" s="49"/>
      <c r="I25" s="49"/>
      <c r="J25" s="47"/>
      <c r="K25" s="47"/>
      <c r="L25" s="50"/>
      <c r="M25" s="53"/>
    </row>
    <row r="26" spans="1:13" ht="24.75" customHeight="1" thickBot="1">
      <c r="A26" s="351" t="s">
        <v>145</v>
      </c>
      <c r="B26" s="377"/>
      <c r="C26" s="378" t="str">
        <f>IF('入力用シート'!I108=1,"○使用する","使用しない")</f>
        <v>使用しない</v>
      </c>
      <c r="D26" s="379"/>
      <c r="E26" s="171"/>
      <c r="F26" s="85"/>
      <c r="G26" s="169"/>
      <c r="H26" s="170"/>
      <c r="I26" s="170"/>
      <c r="J26" s="172"/>
      <c r="K26" s="172"/>
      <c r="L26" s="172"/>
      <c r="M26" s="53"/>
    </row>
    <row r="27" spans="1:13" ht="12.75">
      <c r="A27" s="89"/>
      <c r="B27" s="89"/>
      <c r="C27" s="53"/>
      <c r="D27" s="53"/>
      <c r="E27" s="53"/>
      <c r="F27" s="53"/>
      <c r="G27" s="53"/>
      <c r="H27" s="89"/>
      <c r="I27" s="89"/>
      <c r="J27" s="53"/>
      <c r="K27" s="53"/>
      <c r="L27" s="53"/>
      <c r="M27" s="53"/>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sheetData>
  <sheetProtection sheet="1"/>
  <mergeCells count="56">
    <mergeCell ref="D14:F14"/>
    <mergeCell ref="C22:G22"/>
    <mergeCell ref="H17:H22"/>
    <mergeCell ref="B16:C16"/>
    <mergeCell ref="H15:L15"/>
    <mergeCell ref="H16:L16"/>
    <mergeCell ref="D15:F15"/>
    <mergeCell ref="D16:F16"/>
    <mergeCell ref="H14:L14"/>
    <mergeCell ref="I2:L2"/>
    <mergeCell ref="I1:J1"/>
    <mergeCell ref="I4:L4"/>
    <mergeCell ref="K5:L5"/>
    <mergeCell ref="E8:H8"/>
    <mergeCell ref="D11:G11"/>
    <mergeCell ref="D9:G9"/>
    <mergeCell ref="D10:G10"/>
    <mergeCell ref="C4:G4"/>
    <mergeCell ref="A1:B2"/>
    <mergeCell ref="C1:D2"/>
    <mergeCell ref="K1:L1"/>
    <mergeCell ref="E1:E2"/>
    <mergeCell ref="F1:H2"/>
    <mergeCell ref="A5:B5"/>
    <mergeCell ref="A3:B3"/>
    <mergeCell ref="A4:B4"/>
    <mergeCell ref="C3:G3"/>
    <mergeCell ref="I3:L3"/>
    <mergeCell ref="A6:B6"/>
    <mergeCell ref="F6:L6"/>
    <mergeCell ref="C5:D5"/>
    <mergeCell ref="E7:H7"/>
    <mergeCell ref="B7:C8"/>
    <mergeCell ref="I7:L7"/>
    <mergeCell ref="A7:A16"/>
    <mergeCell ref="B15:C15"/>
    <mergeCell ref="C6:D6"/>
    <mergeCell ref="G5:J5"/>
    <mergeCell ref="J20:L22"/>
    <mergeCell ref="C20:G20"/>
    <mergeCell ref="C21:G21"/>
    <mergeCell ref="I17:I19"/>
    <mergeCell ref="C19:G19"/>
    <mergeCell ref="C18:G18"/>
    <mergeCell ref="J17:L19"/>
    <mergeCell ref="I20:I22"/>
    <mergeCell ref="B14:C14"/>
    <mergeCell ref="B9:C13"/>
    <mergeCell ref="A26:B26"/>
    <mergeCell ref="C26:D26"/>
    <mergeCell ref="A17:F17"/>
    <mergeCell ref="A18:A22"/>
    <mergeCell ref="A23:B25"/>
    <mergeCell ref="D13:G13"/>
    <mergeCell ref="D12:G12"/>
    <mergeCell ref="D24:K24"/>
  </mergeCells>
  <printOptions/>
  <pageMargins left="0.8267716535433072" right="0.5118110236220472" top="1.141732283464567" bottom="0.4330708661417323" header="0.6299212598425197" footer="0.1968503937007874"/>
  <pageSetup horizontalDpi="300" verticalDpi="300" orientation="portrait" paperSize="9" r:id="rId1"/>
  <headerFooter alignWithMargins="0">
    <oddHeader>&amp;C&amp;"ＭＳ Ｐ明朝,太字"&amp;16第６３回長崎県吹奏楽コンクール著作権申請書&amp;R&amp;"ＭＳ ゴシック,標準"&amp;20③</oddHeader>
  </headerFooter>
</worksheet>
</file>

<file path=xl/worksheets/sheet4.xml><?xml version="1.0" encoding="utf-8"?>
<worksheet xmlns="http://schemas.openxmlformats.org/spreadsheetml/2006/main" xmlns:r="http://schemas.openxmlformats.org/officeDocument/2006/relationships">
  <sheetPr>
    <tabColor indexed="43"/>
  </sheetPr>
  <dimension ref="A1:I18"/>
  <sheetViews>
    <sheetView zoomScalePageLayoutView="0" workbookViewId="0" topLeftCell="A1">
      <selection activeCell="A1" sqref="A1:I1"/>
    </sheetView>
  </sheetViews>
  <sheetFormatPr defaultColWidth="0" defaultRowHeight="13.5" zeroHeight="1"/>
  <cols>
    <col min="1" max="9" width="8.625" style="22" customWidth="1"/>
    <col min="10" max="10" width="1.625" style="22" customWidth="1"/>
    <col min="11" max="16384" width="9.00390625" style="22" hidden="1" customWidth="1"/>
  </cols>
  <sheetData>
    <row r="1" spans="1:9" s="21" customFormat="1" ht="57" customHeight="1">
      <c r="A1" s="478" t="s">
        <v>218</v>
      </c>
      <c r="B1" s="478"/>
      <c r="C1" s="478"/>
      <c r="D1" s="478"/>
      <c r="E1" s="478"/>
      <c r="F1" s="478"/>
      <c r="G1" s="478"/>
      <c r="H1" s="478"/>
      <c r="I1" s="478"/>
    </row>
    <row r="2" spans="1:9" ht="12.75">
      <c r="A2" s="53"/>
      <c r="B2" s="53"/>
      <c r="C2" s="53"/>
      <c r="D2" s="53"/>
      <c r="E2" s="53"/>
      <c r="F2" s="53"/>
      <c r="G2" s="53"/>
      <c r="H2" s="53"/>
      <c r="I2" s="53"/>
    </row>
    <row r="3" spans="1:9" ht="69.75" customHeight="1">
      <c r="A3" s="53"/>
      <c r="B3" s="479" t="s">
        <v>72</v>
      </c>
      <c r="C3" s="480"/>
      <c r="D3" s="480"/>
      <c r="E3" s="480"/>
      <c r="F3" s="480"/>
      <c r="G3" s="480"/>
      <c r="H3" s="481"/>
      <c r="I3" s="53"/>
    </row>
    <row r="4" spans="1:9" ht="13.5" thickBot="1">
      <c r="A4" s="53"/>
      <c r="B4" s="53"/>
      <c r="C4" s="53"/>
      <c r="D4" s="53"/>
      <c r="E4" s="53"/>
      <c r="F4" s="53"/>
      <c r="G4" s="53"/>
      <c r="H4" s="53"/>
      <c r="I4" s="53"/>
    </row>
    <row r="5" spans="1:9" ht="69.75" customHeight="1">
      <c r="A5" s="485">
        <f>IF('入力用シート'!I47="","",VLOOKUP('入力用シート'!I47,部門,2,0))</f>
      </c>
      <c r="B5" s="486"/>
      <c r="C5" s="486"/>
      <c r="D5" s="91" t="s">
        <v>74</v>
      </c>
      <c r="E5" s="92"/>
      <c r="F5" s="92"/>
      <c r="G5" s="92"/>
      <c r="H5" s="91" t="s">
        <v>73</v>
      </c>
      <c r="I5" s="93"/>
    </row>
    <row r="6" spans="1:9" ht="24.75" customHeight="1">
      <c r="A6" s="94" t="s">
        <v>76</v>
      </c>
      <c r="B6" s="482">
        <f>IF('入力用シート'!B9="","",'入力用シート'!B9)</f>
      </c>
      <c r="C6" s="483"/>
      <c r="D6" s="483"/>
      <c r="E6" s="483"/>
      <c r="F6" s="483"/>
      <c r="G6" s="483"/>
      <c r="H6" s="483"/>
      <c r="I6" s="484"/>
    </row>
    <row r="7" spans="1:9" ht="69.75" customHeight="1">
      <c r="A7" s="180" t="s">
        <v>30</v>
      </c>
      <c r="B7" s="473">
        <f>IF('入力用シート'!B8="","",'入力用シート'!B8)</f>
      </c>
      <c r="C7" s="474"/>
      <c r="D7" s="474"/>
      <c r="E7" s="474"/>
      <c r="F7" s="474"/>
      <c r="G7" s="474"/>
      <c r="H7" s="474"/>
      <c r="I7" s="475"/>
    </row>
    <row r="8" spans="1:9" ht="69.75" customHeight="1">
      <c r="A8" s="181" t="s">
        <v>16</v>
      </c>
      <c r="B8" s="476">
        <f>IF('入力用シート'!I58="","",VLOOKUP('入力用シート'!I58,課題曲,2,0))</f>
      </c>
      <c r="C8" s="476"/>
      <c r="D8" s="476"/>
      <c r="E8" s="476"/>
      <c r="F8" s="476"/>
      <c r="G8" s="476"/>
      <c r="H8" s="476"/>
      <c r="I8" s="477"/>
    </row>
    <row r="9" spans="1:9" ht="24.75" customHeight="1">
      <c r="A9" s="493" t="s">
        <v>86</v>
      </c>
      <c r="B9" s="95" t="s">
        <v>77</v>
      </c>
      <c r="C9" s="496">
        <f>IF('入力用シート'!C71="","",'入力用シート'!C71)</f>
      </c>
      <c r="D9" s="496"/>
      <c r="E9" s="496"/>
      <c r="F9" s="496"/>
      <c r="G9" s="496"/>
      <c r="H9" s="496"/>
      <c r="I9" s="497"/>
    </row>
    <row r="10" spans="1:9" ht="69.75" customHeight="1">
      <c r="A10" s="494"/>
      <c r="B10" s="96" t="s">
        <v>80</v>
      </c>
      <c r="C10" s="474">
        <f>IF('入力用シート'!C70="",IF('入力用シート'!G70="","",'入力用シート'!G70),'入力用シート'!C70)</f>
      </c>
      <c r="D10" s="474"/>
      <c r="E10" s="474"/>
      <c r="F10" s="474"/>
      <c r="G10" s="474"/>
      <c r="H10" s="474"/>
      <c r="I10" s="97" t="s">
        <v>95</v>
      </c>
    </row>
    <row r="11" spans="1:9" ht="24.75" customHeight="1">
      <c r="A11" s="494"/>
      <c r="B11" s="95" t="s">
        <v>78</v>
      </c>
      <c r="C11" s="491">
        <f>IF('入力用シート'!C63="","",'入力用シート'!C63)</f>
      </c>
      <c r="D11" s="491"/>
      <c r="E11" s="491"/>
      <c r="F11" s="491"/>
      <c r="G11" s="491"/>
      <c r="H11" s="491"/>
      <c r="I11" s="492"/>
    </row>
    <row r="12" spans="1:9" ht="69.75" customHeight="1">
      <c r="A12" s="495"/>
      <c r="B12" s="98" t="s">
        <v>157</v>
      </c>
      <c r="C12" s="474">
        <f>IF('入力用シート'!C62="",IF('入力用シート'!C64="","",'入力用シート'!C64),'入力用シート'!C62)</f>
      </c>
      <c r="D12" s="474"/>
      <c r="E12" s="474"/>
      <c r="F12" s="474"/>
      <c r="G12" s="474"/>
      <c r="H12" s="474"/>
      <c r="I12" s="475"/>
    </row>
    <row r="13" spans="1:9" ht="24.75" customHeight="1">
      <c r="A13" s="489" t="s">
        <v>87</v>
      </c>
      <c r="B13" s="95" t="s">
        <v>79</v>
      </c>
      <c r="C13" s="483">
        <f>IF('入力用シート'!B55="","",'入力用シート'!B55)</f>
      </c>
      <c r="D13" s="483"/>
      <c r="E13" s="483"/>
      <c r="F13" s="483"/>
      <c r="G13" s="483"/>
      <c r="H13" s="483"/>
      <c r="I13" s="484"/>
    </row>
    <row r="14" spans="1:9" ht="69.75" customHeight="1" thickBot="1">
      <c r="A14" s="490"/>
      <c r="B14" s="179" t="s">
        <v>87</v>
      </c>
      <c r="C14" s="487">
        <f>IF('入力用シート'!B54="","",'入力用シート'!B54)</f>
      </c>
      <c r="D14" s="487"/>
      <c r="E14" s="487"/>
      <c r="F14" s="487"/>
      <c r="G14" s="487"/>
      <c r="H14" s="487"/>
      <c r="I14" s="488"/>
    </row>
    <row r="15" spans="1:9" ht="12.75">
      <c r="A15" s="43" t="s">
        <v>152</v>
      </c>
      <c r="B15" s="53"/>
      <c r="C15" s="53"/>
      <c r="D15" s="53"/>
      <c r="E15" s="53"/>
      <c r="F15" s="53"/>
      <c r="G15" s="53"/>
      <c r="H15" s="53"/>
      <c r="I15" s="53"/>
    </row>
    <row r="16" spans="1:9" ht="12.75">
      <c r="A16" s="43"/>
      <c r="B16" s="53"/>
      <c r="C16" s="53"/>
      <c r="D16" s="53"/>
      <c r="E16" s="53"/>
      <c r="F16" s="53"/>
      <c r="G16" s="53"/>
      <c r="H16" s="53"/>
      <c r="I16" s="53"/>
    </row>
    <row r="17" spans="1:9" ht="12.75">
      <c r="A17" s="43"/>
      <c r="B17" s="53"/>
      <c r="C17" s="53"/>
      <c r="D17" s="53"/>
      <c r="E17" s="53"/>
      <c r="F17" s="53"/>
      <c r="G17" s="53"/>
      <c r="H17" s="53"/>
      <c r="I17" s="53"/>
    </row>
    <row r="18" spans="2:9" ht="12.75">
      <c r="B18" s="53"/>
      <c r="C18" s="53"/>
      <c r="D18" s="53"/>
      <c r="E18" s="53"/>
      <c r="F18" s="53"/>
      <c r="G18" s="53"/>
      <c r="H18" s="53"/>
      <c r="I18" s="53"/>
    </row>
  </sheetData>
  <sheetProtection sheet="1"/>
  <mergeCells count="14">
    <mergeCell ref="C13:I13"/>
    <mergeCell ref="C14:I14"/>
    <mergeCell ref="A13:A14"/>
    <mergeCell ref="C11:I11"/>
    <mergeCell ref="A9:A12"/>
    <mergeCell ref="C9:I9"/>
    <mergeCell ref="C12:I12"/>
    <mergeCell ref="C10:H10"/>
    <mergeCell ref="B7:I7"/>
    <mergeCell ref="B8:I8"/>
    <mergeCell ref="A1:I1"/>
    <mergeCell ref="B3:H3"/>
    <mergeCell ref="B6:I6"/>
    <mergeCell ref="A5:C5"/>
  </mergeCells>
  <printOptions horizontalCentered="1"/>
  <pageMargins left="1.141732283464567" right="0.7874015748031497" top="0.9055118110236221" bottom="0.984251968503937" header="0.5118110236220472" footer="0.5118110236220472"/>
  <pageSetup horizontalDpi="300" verticalDpi="300" orientation="portrait" paperSize="9" r:id="rId1"/>
  <headerFooter alignWithMargins="0">
    <oddHeader>&amp;R&amp;"ＭＳ ゴシック,標準"&amp;20④</oddHeader>
  </headerFooter>
</worksheet>
</file>

<file path=xl/worksheets/sheet5.xml><?xml version="1.0" encoding="utf-8"?>
<worksheet xmlns="http://schemas.openxmlformats.org/spreadsheetml/2006/main" xmlns:r="http://schemas.openxmlformats.org/officeDocument/2006/relationships">
  <sheetPr>
    <tabColor indexed="43"/>
  </sheetPr>
  <dimension ref="A1:O24"/>
  <sheetViews>
    <sheetView zoomScale="75" zoomScaleNormal="75" zoomScalePageLayoutView="0" workbookViewId="0" topLeftCell="A1">
      <selection activeCell="D1" sqref="D1:J1"/>
    </sheetView>
  </sheetViews>
  <sheetFormatPr defaultColWidth="0" defaultRowHeight="13.5" zeroHeight="1"/>
  <cols>
    <col min="1" max="1" width="3.125" style="22" customWidth="1"/>
    <col min="2" max="2" width="3.625" style="22" customWidth="1"/>
    <col min="3" max="3" width="16.625" style="22" customWidth="1"/>
    <col min="4" max="4" width="3.125" style="22" customWidth="1"/>
    <col min="5" max="5" width="19.625" style="22" customWidth="1"/>
    <col min="6" max="6" width="3.125" style="22" customWidth="1"/>
    <col min="7" max="7" width="19.625" style="22" customWidth="1"/>
    <col min="8" max="8" width="3.125" style="22" customWidth="1"/>
    <col min="9" max="9" width="13.625" style="22" customWidth="1"/>
    <col min="10" max="10" width="6.625" style="22" customWidth="1"/>
    <col min="11" max="11" width="3.125" style="22" customWidth="1"/>
    <col min="12" max="12" width="19.625" style="22" customWidth="1"/>
    <col min="13" max="13" width="3.125" style="22" customWidth="1"/>
    <col min="14" max="14" width="21.625" style="22" customWidth="1"/>
    <col min="15" max="15" width="1.625" style="22" customWidth="1"/>
    <col min="16" max="16384" width="9.00390625" style="22" hidden="1" customWidth="1"/>
  </cols>
  <sheetData>
    <row r="1" spans="1:14" ht="23.25">
      <c r="A1" s="503" t="str">
        <f>IF('入力用シート'!I47="","　　　　　の部",VLOOKUP('入力用シート'!I47,部門,2,0)&amp;"　の部")</f>
        <v>　　　　　の部</v>
      </c>
      <c r="B1" s="503"/>
      <c r="C1" s="503"/>
      <c r="D1" s="506" t="s">
        <v>219</v>
      </c>
      <c r="E1" s="506"/>
      <c r="F1" s="506"/>
      <c r="G1" s="506"/>
      <c r="H1" s="506"/>
      <c r="I1" s="506"/>
      <c r="J1" s="506"/>
      <c r="K1" s="107"/>
      <c r="L1" s="107"/>
      <c r="M1" s="53"/>
      <c r="N1" s="53"/>
    </row>
    <row r="2" spans="1:14" ht="8.25" customHeight="1">
      <c r="A2" s="107"/>
      <c r="B2" s="107"/>
      <c r="C2" s="107"/>
      <c r="D2" s="107"/>
      <c r="E2" s="107"/>
      <c r="F2" s="107"/>
      <c r="G2" s="107"/>
      <c r="H2" s="107"/>
      <c r="I2" s="107"/>
      <c r="J2" s="107"/>
      <c r="K2" s="107"/>
      <c r="L2" s="107"/>
      <c r="M2" s="53"/>
      <c r="N2" s="53"/>
    </row>
    <row r="3" spans="1:14" ht="21.75" customHeight="1">
      <c r="A3" s="344" t="s">
        <v>30</v>
      </c>
      <c r="B3" s="344"/>
      <c r="C3" s="507">
        <f>IF('入力用シート'!B8="","",'入力用シート'!B8)</f>
      </c>
      <c r="D3" s="508"/>
      <c r="E3" s="508"/>
      <c r="F3" s="508"/>
      <c r="G3" s="508"/>
      <c r="H3" s="108"/>
      <c r="I3" s="108"/>
      <c r="J3" s="53"/>
      <c r="K3" s="498" t="str">
        <f>IF('入力用シート'!B54="","指揮","指揮　"&amp;'入力用シート'!B54)</f>
        <v>指揮</v>
      </c>
      <c r="L3" s="498"/>
      <c r="M3" s="498"/>
      <c r="N3" s="498"/>
    </row>
    <row r="4" spans="1:14" ht="21.75" customHeight="1">
      <c r="A4" s="370" t="s">
        <v>16</v>
      </c>
      <c r="B4" s="370"/>
      <c r="C4" s="161">
        <f>IF('入力用シート'!I58="","",VLOOKUP('入力用シート'!I58,課題曲,2,0))</f>
      </c>
      <c r="D4" s="162"/>
      <c r="E4" s="162"/>
      <c r="F4" s="162"/>
      <c r="G4" s="162"/>
      <c r="H4" s="44"/>
      <c r="I4" s="44"/>
      <c r="J4" s="53"/>
      <c r="K4" s="44"/>
      <c r="L4" s="44"/>
      <c r="M4" s="44"/>
      <c r="N4" s="53"/>
    </row>
    <row r="5" spans="1:14" ht="21.75" customHeight="1">
      <c r="A5" s="370" t="s">
        <v>24</v>
      </c>
      <c r="B5" s="370"/>
      <c r="C5" s="501">
        <f>IF('入力用シート'!C62="",IF('入力用シート'!C64="","",'入力用シート'!C64),'入力用シート'!C62)</f>
      </c>
      <c r="D5" s="501"/>
      <c r="E5" s="501"/>
      <c r="F5" s="501"/>
      <c r="G5" s="501"/>
      <c r="H5" s="87"/>
      <c r="I5" s="112"/>
      <c r="J5" s="53"/>
      <c r="K5" s="498" t="str">
        <f>IF('入力用シート'!C70="",IF('入力用シート'!G70="","作曲","作曲　"&amp;'入力用シート'!G70),"作曲　"&amp;'入力用シート'!C70)</f>
        <v>作曲</v>
      </c>
      <c r="L5" s="498"/>
      <c r="M5" s="498"/>
      <c r="N5" s="498"/>
    </row>
    <row r="6" spans="1:14" ht="21.75" customHeight="1">
      <c r="A6" s="53"/>
      <c r="B6" s="53"/>
      <c r="C6" s="87"/>
      <c r="D6" s="87"/>
      <c r="E6" s="87"/>
      <c r="F6" s="87"/>
      <c r="G6" s="87"/>
      <c r="H6" s="87"/>
      <c r="I6" s="112"/>
      <c r="J6" s="53"/>
      <c r="K6" s="498" t="str">
        <f>IF('入力用シート'!C72="",IF('入力用シート'!G72="","編曲","編曲　"&amp;'入力用シート'!G72),"編曲　"&amp;'入力用シート'!C72)</f>
        <v>編曲</v>
      </c>
      <c r="L6" s="498"/>
      <c r="M6" s="498"/>
      <c r="N6" s="498"/>
    </row>
    <row r="7" spans="1:14" ht="21.75" customHeight="1">
      <c r="A7" s="344" t="s">
        <v>81</v>
      </c>
      <c r="B7" s="344"/>
      <c r="C7" s="163" t="str">
        <f>IF('入力用シート'!G112="","名",'入力用シート'!G112&amp;"　　　名")</f>
        <v>名</v>
      </c>
      <c r="D7" s="87"/>
      <c r="E7" s="87"/>
      <c r="F7" s="87"/>
      <c r="G7" s="87"/>
      <c r="H7" s="87"/>
      <c r="I7" s="112"/>
      <c r="J7" s="53"/>
      <c r="K7" s="498" t="str">
        <f>IF('入力用シート'!C73="",IF('入力用シート'!G73="","出版","出版　"&amp;'入力用シート'!G73),"出版　"&amp;'入力用シート'!C73)</f>
        <v>出版</v>
      </c>
      <c r="L7" s="498"/>
      <c r="M7" s="498"/>
      <c r="N7" s="498"/>
    </row>
    <row r="8" spans="1:14" ht="6.75" customHeight="1" thickBot="1">
      <c r="A8" s="53"/>
      <c r="B8" s="53"/>
      <c r="C8" s="53"/>
      <c r="D8" s="53"/>
      <c r="E8" s="53"/>
      <c r="F8" s="53"/>
      <c r="G8" s="53"/>
      <c r="H8" s="53"/>
      <c r="I8" s="53"/>
      <c r="J8" s="53"/>
      <c r="K8" s="53"/>
      <c r="L8" s="53"/>
      <c r="M8" s="53"/>
      <c r="N8" s="53"/>
    </row>
    <row r="9" spans="1:14" ht="21.75" customHeight="1" thickBot="1">
      <c r="A9" s="502" t="s">
        <v>38</v>
      </c>
      <c r="B9" s="500"/>
      <c r="C9" s="500"/>
      <c r="D9" s="500" t="s">
        <v>38</v>
      </c>
      <c r="E9" s="500"/>
      <c r="F9" s="500" t="s">
        <v>38</v>
      </c>
      <c r="G9" s="500"/>
      <c r="H9" s="500" t="s">
        <v>38</v>
      </c>
      <c r="I9" s="500"/>
      <c r="J9" s="500"/>
      <c r="K9" s="500" t="s">
        <v>38</v>
      </c>
      <c r="L9" s="500"/>
      <c r="M9" s="500" t="s">
        <v>38</v>
      </c>
      <c r="N9" s="509"/>
    </row>
    <row r="10" spans="1:14" ht="21.75" customHeight="1" thickTop="1">
      <c r="A10" s="117">
        <v>1</v>
      </c>
      <c r="B10" s="504">
        <f aca="true" t="shared" si="0" ref="B10:B21">IF(VLOOKUP(A10,名簿,2,0)="","",VLOOKUP(A10,名簿,2,0))</f>
      </c>
      <c r="C10" s="504"/>
      <c r="D10" s="119">
        <v>2</v>
      </c>
      <c r="E10" s="118">
        <f aca="true" t="shared" si="1" ref="E10:E21">IF(VLOOKUP(D10,名簿,2,0)="","",VLOOKUP(D10,名簿,2,0))</f>
      </c>
      <c r="F10" s="119">
        <v>3</v>
      </c>
      <c r="G10" s="118">
        <f aca="true" t="shared" si="2" ref="G10:G21">IF(VLOOKUP(F10,名簿,2,0)="","",VLOOKUP(F10,名簿,2,0))</f>
      </c>
      <c r="H10" s="119">
        <v>4</v>
      </c>
      <c r="I10" s="504">
        <f aca="true" t="shared" si="3" ref="I10:I21">IF(VLOOKUP(H10,名簿,2,0)="","",VLOOKUP(H10,名簿,2,0))</f>
      </c>
      <c r="J10" s="504"/>
      <c r="K10" s="119">
        <v>5</v>
      </c>
      <c r="L10" s="118">
        <f aca="true" t="shared" si="4" ref="L10:L21">IF(VLOOKUP(K10,名簿,2,0)="","",VLOOKUP(K10,名簿,2,0))</f>
      </c>
      <c r="M10" s="119">
        <v>6</v>
      </c>
      <c r="N10" s="120">
        <f aca="true" t="shared" si="5" ref="N10:N21">IF(VLOOKUP(M10,名簿,2,0)="","",VLOOKUP(M10,名簿,2,0))</f>
      </c>
    </row>
    <row r="11" spans="1:14" ht="21.75" customHeight="1">
      <c r="A11" s="121">
        <v>7</v>
      </c>
      <c r="B11" s="499">
        <f t="shared" si="0"/>
      </c>
      <c r="C11" s="499"/>
      <c r="D11" s="123">
        <v>8</v>
      </c>
      <c r="E11" s="122">
        <f t="shared" si="1"/>
      </c>
      <c r="F11" s="123">
        <v>9</v>
      </c>
      <c r="G11" s="122">
        <f t="shared" si="2"/>
      </c>
      <c r="H11" s="123">
        <v>10</v>
      </c>
      <c r="I11" s="499">
        <f t="shared" si="3"/>
      </c>
      <c r="J11" s="499"/>
      <c r="K11" s="123">
        <v>11</v>
      </c>
      <c r="L11" s="122">
        <f t="shared" si="4"/>
      </c>
      <c r="M11" s="123">
        <v>12</v>
      </c>
      <c r="N11" s="124">
        <f t="shared" si="5"/>
      </c>
    </row>
    <row r="12" spans="1:14" ht="21.75" customHeight="1">
      <c r="A12" s="121">
        <v>13</v>
      </c>
      <c r="B12" s="499">
        <f t="shared" si="0"/>
      </c>
      <c r="C12" s="499"/>
      <c r="D12" s="123">
        <v>14</v>
      </c>
      <c r="E12" s="122">
        <f t="shared" si="1"/>
      </c>
      <c r="F12" s="123">
        <v>15</v>
      </c>
      <c r="G12" s="122">
        <f t="shared" si="2"/>
      </c>
      <c r="H12" s="123">
        <v>16</v>
      </c>
      <c r="I12" s="499">
        <f t="shared" si="3"/>
      </c>
      <c r="J12" s="499"/>
      <c r="K12" s="123">
        <v>17</v>
      </c>
      <c r="L12" s="122">
        <f t="shared" si="4"/>
      </c>
      <c r="M12" s="123">
        <v>18</v>
      </c>
      <c r="N12" s="124">
        <f t="shared" si="5"/>
      </c>
    </row>
    <row r="13" spans="1:14" ht="21.75" customHeight="1">
      <c r="A13" s="121">
        <v>19</v>
      </c>
      <c r="B13" s="499">
        <f t="shared" si="0"/>
      </c>
      <c r="C13" s="499"/>
      <c r="D13" s="123">
        <v>20</v>
      </c>
      <c r="E13" s="122">
        <f t="shared" si="1"/>
      </c>
      <c r="F13" s="123">
        <v>21</v>
      </c>
      <c r="G13" s="122">
        <f t="shared" si="2"/>
      </c>
      <c r="H13" s="123">
        <v>22</v>
      </c>
      <c r="I13" s="499">
        <f t="shared" si="3"/>
      </c>
      <c r="J13" s="499"/>
      <c r="K13" s="123">
        <v>23</v>
      </c>
      <c r="L13" s="122">
        <f t="shared" si="4"/>
      </c>
      <c r="M13" s="123">
        <v>24</v>
      </c>
      <c r="N13" s="124">
        <f t="shared" si="5"/>
      </c>
    </row>
    <row r="14" spans="1:14" ht="21.75" customHeight="1">
      <c r="A14" s="121">
        <v>25</v>
      </c>
      <c r="B14" s="499">
        <f t="shared" si="0"/>
      </c>
      <c r="C14" s="499"/>
      <c r="D14" s="123">
        <v>26</v>
      </c>
      <c r="E14" s="122">
        <f t="shared" si="1"/>
      </c>
      <c r="F14" s="123">
        <v>27</v>
      </c>
      <c r="G14" s="122">
        <f t="shared" si="2"/>
      </c>
      <c r="H14" s="123">
        <v>28</v>
      </c>
      <c r="I14" s="499">
        <f t="shared" si="3"/>
      </c>
      <c r="J14" s="499"/>
      <c r="K14" s="123">
        <v>29</v>
      </c>
      <c r="L14" s="122">
        <f t="shared" si="4"/>
      </c>
      <c r="M14" s="123">
        <v>30</v>
      </c>
      <c r="N14" s="124">
        <f t="shared" si="5"/>
      </c>
    </row>
    <row r="15" spans="1:14" ht="21.75" customHeight="1">
      <c r="A15" s="121">
        <v>31</v>
      </c>
      <c r="B15" s="499">
        <f t="shared" si="0"/>
      </c>
      <c r="C15" s="499"/>
      <c r="D15" s="123">
        <v>32</v>
      </c>
      <c r="E15" s="122">
        <f t="shared" si="1"/>
      </c>
      <c r="F15" s="123">
        <v>33</v>
      </c>
      <c r="G15" s="122">
        <f t="shared" si="2"/>
      </c>
      <c r="H15" s="123">
        <v>34</v>
      </c>
      <c r="I15" s="499">
        <f t="shared" si="3"/>
      </c>
      <c r="J15" s="499"/>
      <c r="K15" s="123">
        <v>35</v>
      </c>
      <c r="L15" s="122">
        <f t="shared" si="4"/>
      </c>
      <c r="M15" s="123">
        <v>36</v>
      </c>
      <c r="N15" s="124">
        <f t="shared" si="5"/>
      </c>
    </row>
    <row r="16" spans="1:14" ht="21.75" customHeight="1">
      <c r="A16" s="121">
        <v>37</v>
      </c>
      <c r="B16" s="499">
        <f t="shared" si="0"/>
      </c>
      <c r="C16" s="499"/>
      <c r="D16" s="123">
        <v>38</v>
      </c>
      <c r="E16" s="122">
        <f t="shared" si="1"/>
      </c>
      <c r="F16" s="123">
        <v>39</v>
      </c>
      <c r="G16" s="122">
        <f t="shared" si="2"/>
      </c>
      <c r="H16" s="123">
        <v>40</v>
      </c>
      <c r="I16" s="499">
        <f t="shared" si="3"/>
      </c>
      <c r="J16" s="499"/>
      <c r="K16" s="123">
        <v>41</v>
      </c>
      <c r="L16" s="122">
        <f t="shared" si="4"/>
      </c>
      <c r="M16" s="123">
        <v>42</v>
      </c>
      <c r="N16" s="124">
        <f t="shared" si="5"/>
      </c>
    </row>
    <row r="17" spans="1:14" ht="21.75" customHeight="1">
      <c r="A17" s="121">
        <v>43</v>
      </c>
      <c r="B17" s="499">
        <f t="shared" si="0"/>
      </c>
      <c r="C17" s="499"/>
      <c r="D17" s="123">
        <v>44</v>
      </c>
      <c r="E17" s="122">
        <f t="shared" si="1"/>
      </c>
      <c r="F17" s="123">
        <v>45</v>
      </c>
      <c r="G17" s="122">
        <f t="shared" si="2"/>
      </c>
      <c r="H17" s="123">
        <v>46</v>
      </c>
      <c r="I17" s="499">
        <f t="shared" si="3"/>
      </c>
      <c r="J17" s="499"/>
      <c r="K17" s="123">
        <v>47</v>
      </c>
      <c r="L17" s="122">
        <f t="shared" si="4"/>
      </c>
      <c r="M17" s="123">
        <v>48</v>
      </c>
      <c r="N17" s="124">
        <f t="shared" si="5"/>
      </c>
    </row>
    <row r="18" spans="1:14" ht="21.75" customHeight="1">
      <c r="A18" s="121">
        <v>49</v>
      </c>
      <c r="B18" s="499">
        <f t="shared" si="0"/>
      </c>
      <c r="C18" s="499"/>
      <c r="D18" s="123">
        <v>50</v>
      </c>
      <c r="E18" s="122">
        <f t="shared" si="1"/>
      </c>
      <c r="F18" s="123">
        <v>51</v>
      </c>
      <c r="G18" s="122">
        <f t="shared" si="2"/>
      </c>
      <c r="H18" s="123">
        <v>52</v>
      </c>
      <c r="I18" s="499">
        <f t="shared" si="3"/>
      </c>
      <c r="J18" s="499"/>
      <c r="K18" s="123">
        <v>53</v>
      </c>
      <c r="L18" s="122">
        <f t="shared" si="4"/>
      </c>
      <c r="M18" s="123">
        <v>54</v>
      </c>
      <c r="N18" s="124">
        <f t="shared" si="5"/>
      </c>
    </row>
    <row r="19" spans="1:14" ht="21.75" customHeight="1">
      <c r="A19" s="121">
        <v>55</v>
      </c>
      <c r="B19" s="499">
        <f t="shared" si="0"/>
      </c>
      <c r="C19" s="499"/>
      <c r="D19" s="123">
        <v>56</v>
      </c>
      <c r="E19" s="122">
        <f t="shared" si="1"/>
      </c>
      <c r="F19" s="123">
        <v>57</v>
      </c>
      <c r="G19" s="122">
        <f t="shared" si="2"/>
      </c>
      <c r="H19" s="123">
        <v>58</v>
      </c>
      <c r="I19" s="499">
        <f t="shared" si="3"/>
      </c>
      <c r="J19" s="499"/>
      <c r="K19" s="123">
        <v>59</v>
      </c>
      <c r="L19" s="122">
        <f t="shared" si="4"/>
      </c>
      <c r="M19" s="123">
        <v>60</v>
      </c>
      <c r="N19" s="124">
        <f t="shared" si="5"/>
      </c>
    </row>
    <row r="20" spans="1:14" ht="21.75" customHeight="1">
      <c r="A20" s="121">
        <v>61</v>
      </c>
      <c r="B20" s="499">
        <f t="shared" si="0"/>
      </c>
      <c r="C20" s="499"/>
      <c r="D20" s="123">
        <v>62</v>
      </c>
      <c r="E20" s="122">
        <f t="shared" si="1"/>
      </c>
      <c r="F20" s="123">
        <v>63</v>
      </c>
      <c r="G20" s="122">
        <f t="shared" si="2"/>
      </c>
      <c r="H20" s="123">
        <v>64</v>
      </c>
      <c r="I20" s="499">
        <f t="shared" si="3"/>
      </c>
      <c r="J20" s="499"/>
      <c r="K20" s="123">
        <v>65</v>
      </c>
      <c r="L20" s="122">
        <f t="shared" si="4"/>
      </c>
      <c r="M20" s="123">
        <v>66</v>
      </c>
      <c r="N20" s="124">
        <f t="shared" si="5"/>
      </c>
    </row>
    <row r="21" spans="1:14" ht="21.75" customHeight="1" thickBot="1">
      <c r="A21" s="164">
        <v>67</v>
      </c>
      <c r="B21" s="505">
        <f t="shared" si="0"/>
      </c>
      <c r="C21" s="505"/>
      <c r="D21" s="125">
        <v>68</v>
      </c>
      <c r="E21" s="126">
        <f t="shared" si="1"/>
      </c>
      <c r="F21" s="125">
        <v>69</v>
      </c>
      <c r="G21" s="126">
        <f t="shared" si="2"/>
      </c>
      <c r="H21" s="125">
        <v>70</v>
      </c>
      <c r="I21" s="505">
        <f t="shared" si="3"/>
      </c>
      <c r="J21" s="505"/>
      <c r="K21" s="165">
        <v>71</v>
      </c>
      <c r="L21" s="166">
        <f t="shared" si="4"/>
      </c>
      <c r="M21" s="167">
        <v>72</v>
      </c>
      <c r="N21" s="168">
        <f t="shared" si="5"/>
      </c>
    </row>
    <row r="22" spans="1:14" ht="12.75">
      <c r="A22" s="53" t="s">
        <v>75</v>
      </c>
      <c r="B22" s="53"/>
      <c r="C22" s="53"/>
      <c r="D22" s="53"/>
      <c r="E22" s="53"/>
      <c r="F22" s="53"/>
      <c r="G22" s="53"/>
      <c r="H22" s="53"/>
      <c r="I22" s="53"/>
      <c r="J22" s="53"/>
      <c r="K22" s="53"/>
      <c r="L22" s="53"/>
      <c r="M22" s="53"/>
      <c r="N22" s="53"/>
    </row>
    <row r="23" spans="1:14" ht="12.75">
      <c r="A23" s="53" t="s">
        <v>156</v>
      </c>
      <c r="B23" s="53"/>
      <c r="C23" s="53"/>
      <c r="D23" s="53"/>
      <c r="E23" s="53"/>
      <c r="F23" s="53"/>
      <c r="G23" s="53"/>
      <c r="H23" s="53"/>
      <c r="I23" s="53"/>
      <c r="J23" s="53"/>
      <c r="K23" s="53"/>
      <c r="L23" s="53"/>
      <c r="M23" s="53"/>
      <c r="N23" s="53"/>
    </row>
    <row r="24" spans="1:15" ht="12.75">
      <c r="A24" s="53"/>
      <c r="B24" s="53"/>
      <c r="C24" s="53"/>
      <c r="D24" s="53"/>
      <c r="E24" s="53"/>
      <c r="F24" s="53"/>
      <c r="G24" s="53"/>
      <c r="H24" s="53"/>
      <c r="I24" s="53"/>
      <c r="J24" s="53"/>
      <c r="K24" s="53"/>
      <c r="L24" s="53"/>
      <c r="M24" s="53"/>
      <c r="N24" s="53"/>
      <c r="O24" s="53"/>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sheetData>
  <sheetProtection sheet="1"/>
  <mergeCells count="42">
    <mergeCell ref="B20:C20"/>
    <mergeCell ref="B19:C19"/>
    <mergeCell ref="B16:C16"/>
    <mergeCell ref="B15:C15"/>
    <mergeCell ref="B11:C11"/>
    <mergeCell ref="I14:J14"/>
    <mergeCell ref="D1:J1"/>
    <mergeCell ref="C3:G3"/>
    <mergeCell ref="H9:J9"/>
    <mergeCell ref="F9:G9"/>
    <mergeCell ref="I13:J13"/>
    <mergeCell ref="M9:N9"/>
    <mergeCell ref="I10:J10"/>
    <mergeCell ref="I11:J11"/>
    <mergeCell ref="I12:J12"/>
    <mergeCell ref="I17:J17"/>
    <mergeCell ref="I18:J18"/>
    <mergeCell ref="A3:B3"/>
    <mergeCell ref="A7:B7"/>
    <mergeCell ref="B12:C12"/>
    <mergeCell ref="B14:C14"/>
    <mergeCell ref="B13:C13"/>
    <mergeCell ref="D9:E9"/>
    <mergeCell ref="K5:N5"/>
    <mergeCell ref="A1:C1"/>
    <mergeCell ref="B10:C10"/>
    <mergeCell ref="B21:C21"/>
    <mergeCell ref="B18:C18"/>
    <mergeCell ref="I15:J15"/>
    <mergeCell ref="I20:J20"/>
    <mergeCell ref="I21:J21"/>
    <mergeCell ref="I16:J16"/>
    <mergeCell ref="K6:N6"/>
    <mergeCell ref="K7:N7"/>
    <mergeCell ref="I19:J19"/>
    <mergeCell ref="B17:C17"/>
    <mergeCell ref="K3:N3"/>
    <mergeCell ref="A4:B4"/>
    <mergeCell ref="A5:B5"/>
    <mergeCell ref="K9:L9"/>
    <mergeCell ref="C5:G5"/>
    <mergeCell ref="A9:C9"/>
  </mergeCells>
  <printOptions/>
  <pageMargins left="0.3937007874015748" right="0.3937007874015748" top="0.5905511811023623" bottom="0.3937007874015748" header="0.1968503937007874" footer="0.1968503937007874"/>
  <pageSetup horizontalDpi="300" verticalDpi="300" orientation="landscape" paperSize="9" r:id="rId1"/>
  <headerFooter alignWithMargins="0">
    <oddHeader>&amp;R&amp;"ＭＳ ゴシック,標準"&amp;20⑤</oddHeader>
  </headerFooter>
</worksheet>
</file>

<file path=xl/worksheets/sheet6.xml><?xml version="1.0" encoding="utf-8"?>
<worksheet xmlns="http://schemas.openxmlformats.org/spreadsheetml/2006/main" xmlns:r="http://schemas.openxmlformats.org/officeDocument/2006/relationships">
  <sheetPr>
    <tabColor rgb="FFFFC000"/>
  </sheetPr>
  <dimension ref="A1:M36"/>
  <sheetViews>
    <sheetView zoomScalePageLayoutView="0" workbookViewId="0" topLeftCell="A1">
      <selection activeCell="A1" sqref="A1:B1"/>
    </sheetView>
  </sheetViews>
  <sheetFormatPr defaultColWidth="0" defaultRowHeight="13.5" zeroHeight="1"/>
  <cols>
    <col min="1" max="2" width="6.625" style="21" customWidth="1"/>
    <col min="3" max="3" width="7.125" style="22" customWidth="1"/>
    <col min="4" max="4" width="9.50390625" style="22" customWidth="1"/>
    <col min="5" max="5" width="9.00390625" style="22" customWidth="1"/>
    <col min="6" max="6" width="11.75390625" style="22" customWidth="1"/>
    <col min="7" max="7" width="9.875" style="22" customWidth="1"/>
    <col min="8" max="8" width="9.00390625" style="21" customWidth="1"/>
    <col min="9" max="9" width="5.00390625" style="21" customWidth="1"/>
    <col min="10" max="10" width="3.625" style="22" customWidth="1"/>
    <col min="11" max="11" width="5.00390625" style="22" customWidth="1"/>
    <col min="12" max="12" width="3.625" style="22" customWidth="1"/>
    <col min="13" max="13" width="1.625" style="22" customWidth="1"/>
    <col min="14" max="16384" width="9.00390625" style="22" hidden="1" customWidth="1"/>
  </cols>
  <sheetData>
    <row r="1" spans="1:13" ht="39.75" customHeight="1">
      <c r="A1" s="523" t="s">
        <v>19</v>
      </c>
      <c r="B1" s="524"/>
      <c r="C1" s="536" t="s">
        <v>25</v>
      </c>
      <c r="D1" s="536"/>
      <c r="E1" s="536"/>
      <c r="F1" s="99" t="s">
        <v>74</v>
      </c>
      <c r="G1" s="536" t="s">
        <v>129</v>
      </c>
      <c r="H1" s="536"/>
      <c r="I1" s="536"/>
      <c r="J1" s="536"/>
      <c r="K1" s="536"/>
      <c r="L1" s="537"/>
      <c r="M1" s="53"/>
    </row>
    <row r="2" spans="1:13" ht="15.75" customHeight="1">
      <c r="A2" s="525" t="s">
        <v>126</v>
      </c>
      <c r="B2" s="526"/>
      <c r="C2" s="527">
        <f>IF('入力用シート'!B9="","",'入力用シート'!B9)</f>
      </c>
      <c r="D2" s="527"/>
      <c r="E2" s="527"/>
      <c r="F2" s="527"/>
      <c r="G2" s="527"/>
      <c r="H2" s="100" t="s">
        <v>126</v>
      </c>
      <c r="I2" s="443">
        <f>IF('入力用シート'!B55="","",'入力用シート'!B55)</f>
      </c>
      <c r="J2" s="443"/>
      <c r="K2" s="443"/>
      <c r="L2" s="444"/>
      <c r="M2" s="53"/>
    </row>
    <row r="3" spans="1:13" ht="39.75" customHeight="1">
      <c r="A3" s="441" t="s">
        <v>14</v>
      </c>
      <c r="B3" s="434"/>
      <c r="C3" s="528">
        <f>IF('入力用シート'!B8="","",'入力用シート'!B8)</f>
      </c>
      <c r="D3" s="528"/>
      <c r="E3" s="528"/>
      <c r="F3" s="528"/>
      <c r="G3" s="528"/>
      <c r="H3" s="58" t="s">
        <v>15</v>
      </c>
      <c r="I3" s="450">
        <f>IF('入力用シート'!B54="","",'入力用シート'!B54)</f>
      </c>
      <c r="J3" s="450"/>
      <c r="K3" s="450"/>
      <c r="L3" s="451"/>
      <c r="M3" s="53"/>
    </row>
    <row r="4" spans="1:13" ht="39.75" customHeight="1" thickBot="1">
      <c r="A4" s="437" t="s">
        <v>17</v>
      </c>
      <c r="B4" s="438"/>
      <c r="C4" s="529">
        <f>IF('入力用シート'!G111="","",'入力用シート'!G111)</f>
      </c>
      <c r="D4" s="530"/>
      <c r="E4" s="51" t="s">
        <v>18</v>
      </c>
      <c r="F4" s="52" t="s">
        <v>26</v>
      </c>
      <c r="G4" s="529">
        <f>IF('入力用シート'!G112="","",'入力用シート'!G112)</f>
      </c>
      <c r="H4" s="530"/>
      <c r="I4" s="530"/>
      <c r="J4" s="530"/>
      <c r="K4" s="452" t="s">
        <v>18</v>
      </c>
      <c r="L4" s="453"/>
      <c r="M4" s="53"/>
    </row>
    <row r="5" spans="1:13" ht="21.75" customHeight="1">
      <c r="A5" s="419" t="s">
        <v>138</v>
      </c>
      <c r="B5" s="414" t="s">
        <v>20</v>
      </c>
      <c r="C5" s="415"/>
      <c r="D5" s="61" t="s">
        <v>21</v>
      </c>
      <c r="E5" s="520">
        <f>IF('入力用シート'!C62="","",'入力用シート'!C62)</f>
      </c>
      <c r="F5" s="521"/>
      <c r="G5" s="521"/>
      <c r="H5" s="522"/>
      <c r="I5" s="416" t="s">
        <v>23</v>
      </c>
      <c r="J5" s="417"/>
      <c r="K5" s="417"/>
      <c r="L5" s="418"/>
      <c r="M5" s="53"/>
    </row>
    <row r="6" spans="1:13" ht="21.75" customHeight="1">
      <c r="A6" s="420"/>
      <c r="B6" s="343"/>
      <c r="C6" s="349"/>
      <c r="D6" s="58" t="s">
        <v>22</v>
      </c>
      <c r="E6" s="532">
        <f>IF('入力用シート'!C64="","",'入力用シート'!C64)</f>
      </c>
      <c r="F6" s="533"/>
      <c r="G6" s="533"/>
      <c r="H6" s="534"/>
      <c r="I6" s="62">
        <f>IF('入力用シート'!H64="","",'入力用シート'!H64)</f>
      </c>
      <c r="J6" s="63" t="s">
        <v>43</v>
      </c>
      <c r="K6" s="64">
        <f>IF('入力用シート'!J64="","",'入力用シート'!J64)</f>
      </c>
      <c r="L6" s="65" t="s">
        <v>42</v>
      </c>
      <c r="M6" s="53"/>
    </row>
    <row r="7" spans="1:13" ht="21.75" customHeight="1">
      <c r="A7" s="420"/>
      <c r="B7" s="371" t="s">
        <v>85</v>
      </c>
      <c r="C7" s="372"/>
      <c r="D7" s="531">
        <f>IF('入力用シート'!C65="","",'入力用シート'!C65)</f>
      </c>
      <c r="E7" s="531"/>
      <c r="F7" s="531"/>
      <c r="G7" s="531"/>
      <c r="H7" s="66" t="s">
        <v>23</v>
      </c>
      <c r="I7" s="67">
        <f>IF('入力用シート'!H65="","",'入力用シート'!H65)</f>
      </c>
      <c r="J7" s="68" t="s">
        <v>43</v>
      </c>
      <c r="K7" s="69">
        <f>IF('入力用シート'!J65="","",'入力用シート'!J65)</f>
      </c>
      <c r="L7" s="70" t="s">
        <v>42</v>
      </c>
      <c r="M7" s="53"/>
    </row>
    <row r="8" spans="1:13" ht="21.75" customHeight="1">
      <c r="A8" s="420"/>
      <c r="B8" s="373"/>
      <c r="C8" s="374"/>
      <c r="D8" s="510">
        <f>IF('入力用シート'!C66="","",'入力用シート'!C66)</f>
      </c>
      <c r="E8" s="510"/>
      <c r="F8" s="510"/>
      <c r="G8" s="510"/>
      <c r="H8" s="71" t="s">
        <v>23</v>
      </c>
      <c r="I8" s="72">
        <f>IF('入力用シート'!H66="","",'入力用シート'!H66)</f>
      </c>
      <c r="J8" s="73" t="s">
        <v>43</v>
      </c>
      <c r="K8" s="74">
        <f>IF('入力用シート'!J66="","",'入力用シート'!J66)</f>
      </c>
      <c r="L8" s="75" t="s">
        <v>42</v>
      </c>
      <c r="M8" s="53"/>
    </row>
    <row r="9" spans="1:13" ht="21.75" customHeight="1">
      <c r="A9" s="420"/>
      <c r="B9" s="373"/>
      <c r="C9" s="374"/>
      <c r="D9" s="510">
        <f>IF('入力用シート'!C67="","",'入力用シート'!C67)</f>
      </c>
      <c r="E9" s="510"/>
      <c r="F9" s="510"/>
      <c r="G9" s="510"/>
      <c r="H9" s="71" t="s">
        <v>23</v>
      </c>
      <c r="I9" s="72">
        <f>IF('入力用シート'!H67="","",'入力用シート'!H67)</f>
      </c>
      <c r="J9" s="73" t="s">
        <v>43</v>
      </c>
      <c r="K9" s="74">
        <f>IF('入力用シート'!J67="","",'入力用シート'!J67)</f>
      </c>
      <c r="L9" s="75" t="s">
        <v>42</v>
      </c>
      <c r="M9" s="53"/>
    </row>
    <row r="10" spans="1:13" ht="21.75" customHeight="1">
      <c r="A10" s="420"/>
      <c r="B10" s="373"/>
      <c r="C10" s="374"/>
      <c r="D10" s="510">
        <f>IF('入力用シート'!C68="","",'入力用シート'!C68)</f>
      </c>
      <c r="E10" s="510"/>
      <c r="F10" s="510"/>
      <c r="G10" s="510"/>
      <c r="H10" s="71" t="s">
        <v>23</v>
      </c>
      <c r="I10" s="72">
        <f>IF('入力用シート'!H68="","",'入力用シート'!H68)</f>
      </c>
      <c r="J10" s="73" t="s">
        <v>43</v>
      </c>
      <c r="K10" s="74">
        <f>IF('入力用シート'!J68="","",'入力用シート'!J68)</f>
      </c>
      <c r="L10" s="75" t="s">
        <v>42</v>
      </c>
      <c r="M10" s="53"/>
    </row>
    <row r="11" spans="1:13" ht="21.75" customHeight="1">
      <c r="A11" s="420"/>
      <c r="B11" s="375"/>
      <c r="C11" s="376"/>
      <c r="D11" s="535">
        <f>IF('入力用シート'!C69="","",'入力用シート'!C69)</f>
      </c>
      <c r="E11" s="535"/>
      <c r="F11" s="535"/>
      <c r="G11" s="535"/>
      <c r="H11" s="76" t="s">
        <v>23</v>
      </c>
      <c r="I11" s="77">
        <f>IF('入力用シート'!H69="","",'入力用シート'!H69)</f>
      </c>
      <c r="J11" s="78" t="s">
        <v>43</v>
      </c>
      <c r="K11" s="79">
        <f>IF('入力用シート'!J69="","",'入力用シート'!J69)</f>
      </c>
      <c r="L11" s="80" t="s">
        <v>42</v>
      </c>
      <c r="M11" s="53"/>
    </row>
    <row r="12" spans="1:13" ht="21.75" customHeight="1">
      <c r="A12" s="421"/>
      <c r="B12" s="369" t="s">
        <v>82</v>
      </c>
      <c r="C12" s="370"/>
      <c r="D12" s="511">
        <f>IF('入力用シート'!C70="","",'入力用シート'!C70)</f>
      </c>
      <c r="E12" s="511"/>
      <c r="F12" s="511"/>
      <c r="G12" s="82" t="s">
        <v>89</v>
      </c>
      <c r="H12" s="511">
        <f>IF('入力用シート'!G70="","",'入力用シート'!G70)</f>
      </c>
      <c r="I12" s="511"/>
      <c r="J12" s="511"/>
      <c r="K12" s="511"/>
      <c r="L12" s="512"/>
      <c r="M12" s="53"/>
    </row>
    <row r="13" spans="1:13" ht="21.75" customHeight="1">
      <c r="A13" s="421"/>
      <c r="B13" s="369" t="s">
        <v>83</v>
      </c>
      <c r="C13" s="370"/>
      <c r="D13" s="511">
        <f>IF('入力用シート'!C72="","",'入力用シート'!C72)</f>
      </c>
      <c r="E13" s="511"/>
      <c r="F13" s="511"/>
      <c r="G13" s="82" t="s">
        <v>88</v>
      </c>
      <c r="H13" s="511">
        <f>IF('入力用シート'!G72="","",'入力用シート'!G72)</f>
      </c>
      <c r="I13" s="511"/>
      <c r="J13" s="511"/>
      <c r="K13" s="511"/>
      <c r="L13" s="512"/>
      <c r="M13" s="53"/>
    </row>
    <row r="14" spans="1:13" ht="21.75" customHeight="1" thickBot="1">
      <c r="A14" s="422"/>
      <c r="B14" s="468" t="s">
        <v>47</v>
      </c>
      <c r="C14" s="469"/>
      <c r="D14" s="513">
        <f>IF('入力用シート'!C73="","",'入力用シート'!C73)</f>
      </c>
      <c r="E14" s="513"/>
      <c r="F14" s="513"/>
      <c r="G14" s="83" t="s">
        <v>88</v>
      </c>
      <c r="H14" s="513">
        <f>IF('入力用シート'!G73="","",'入力用シート'!G73)</f>
      </c>
      <c r="I14" s="513"/>
      <c r="J14" s="513"/>
      <c r="K14" s="513"/>
      <c r="L14" s="514"/>
      <c r="M14" s="53"/>
    </row>
    <row r="15" spans="1:13" ht="21.75" customHeight="1">
      <c r="A15" s="419" t="s">
        <v>139</v>
      </c>
      <c r="B15" s="414" t="s">
        <v>20</v>
      </c>
      <c r="C15" s="415"/>
      <c r="D15" s="61" t="s">
        <v>21</v>
      </c>
      <c r="E15" s="520">
        <f>IF('入力用シート'!C79="","",'入力用シート'!C79)</f>
      </c>
      <c r="F15" s="521"/>
      <c r="G15" s="521"/>
      <c r="H15" s="522"/>
      <c r="I15" s="416" t="s">
        <v>23</v>
      </c>
      <c r="J15" s="417"/>
      <c r="K15" s="417"/>
      <c r="L15" s="418"/>
      <c r="M15" s="53"/>
    </row>
    <row r="16" spans="1:13" ht="21.75" customHeight="1">
      <c r="A16" s="420"/>
      <c r="B16" s="343"/>
      <c r="C16" s="349"/>
      <c r="D16" s="58" t="s">
        <v>22</v>
      </c>
      <c r="E16" s="532">
        <f>IF('入力用シート'!C81="","",'入力用シート'!C81)</f>
      </c>
      <c r="F16" s="533"/>
      <c r="G16" s="533"/>
      <c r="H16" s="534"/>
      <c r="I16" s="62">
        <f>IF('入力用シート'!H81="","",'入力用シート'!H81)</f>
      </c>
      <c r="J16" s="63" t="s">
        <v>43</v>
      </c>
      <c r="K16" s="64">
        <f>IF('入力用シート'!J81="","",'入力用シート'!J81)</f>
      </c>
      <c r="L16" s="65" t="s">
        <v>42</v>
      </c>
      <c r="M16" s="53"/>
    </row>
    <row r="17" spans="1:13" ht="21.75" customHeight="1">
      <c r="A17" s="420"/>
      <c r="B17" s="371" t="s">
        <v>85</v>
      </c>
      <c r="C17" s="372"/>
      <c r="D17" s="531">
        <f>IF('入力用シート'!C82="","",'入力用シート'!C82)</f>
      </c>
      <c r="E17" s="531"/>
      <c r="F17" s="531"/>
      <c r="G17" s="531"/>
      <c r="H17" s="66" t="s">
        <v>23</v>
      </c>
      <c r="I17" s="67">
        <f>IF('入力用シート'!H82="","",'入力用シート'!H82)</f>
      </c>
      <c r="J17" s="68" t="s">
        <v>43</v>
      </c>
      <c r="K17" s="69">
        <f>IF('入力用シート'!J82="","",'入力用シート'!J82)</f>
      </c>
      <c r="L17" s="70" t="s">
        <v>42</v>
      </c>
      <c r="M17" s="53"/>
    </row>
    <row r="18" spans="1:13" ht="21.75" customHeight="1">
      <c r="A18" s="420"/>
      <c r="B18" s="373"/>
      <c r="C18" s="374"/>
      <c r="D18" s="510">
        <f>IF('入力用シート'!C83="","",'入力用シート'!C83)</f>
      </c>
      <c r="E18" s="510"/>
      <c r="F18" s="510"/>
      <c r="G18" s="510"/>
      <c r="H18" s="71" t="s">
        <v>23</v>
      </c>
      <c r="I18" s="72">
        <f>IF('入力用シート'!H83="","",'入力用シート'!H83)</f>
      </c>
      <c r="J18" s="73" t="s">
        <v>43</v>
      </c>
      <c r="K18" s="74">
        <f>IF('入力用シート'!J83="","",'入力用シート'!J83)</f>
      </c>
      <c r="L18" s="75" t="s">
        <v>42</v>
      </c>
      <c r="M18" s="53"/>
    </row>
    <row r="19" spans="1:13" ht="21.75" customHeight="1">
      <c r="A19" s="420"/>
      <c r="B19" s="373"/>
      <c r="C19" s="374"/>
      <c r="D19" s="510">
        <f>IF('入力用シート'!C84="","",'入力用シート'!C84)</f>
      </c>
      <c r="E19" s="510"/>
      <c r="F19" s="510"/>
      <c r="G19" s="510"/>
      <c r="H19" s="71" t="s">
        <v>23</v>
      </c>
      <c r="I19" s="72">
        <f>IF('入力用シート'!H84="","",'入力用シート'!H84)</f>
      </c>
      <c r="J19" s="73" t="s">
        <v>43</v>
      </c>
      <c r="K19" s="74">
        <f>IF('入力用シート'!J84="","",'入力用シート'!J84)</f>
      </c>
      <c r="L19" s="75" t="s">
        <v>42</v>
      </c>
      <c r="M19" s="53"/>
    </row>
    <row r="20" spans="1:13" ht="21.75" customHeight="1">
      <c r="A20" s="420"/>
      <c r="B20" s="373"/>
      <c r="C20" s="374"/>
      <c r="D20" s="510">
        <f>IF('入力用シート'!C85="","",'入力用シート'!C85)</f>
      </c>
      <c r="E20" s="510"/>
      <c r="F20" s="510"/>
      <c r="G20" s="510"/>
      <c r="H20" s="71" t="s">
        <v>23</v>
      </c>
      <c r="I20" s="72">
        <f>IF('入力用シート'!H85="","",'入力用シート'!H85)</f>
      </c>
      <c r="J20" s="73" t="s">
        <v>43</v>
      </c>
      <c r="K20" s="74">
        <f>IF('入力用シート'!J85="","",'入力用シート'!J85)</f>
      </c>
      <c r="L20" s="75" t="s">
        <v>42</v>
      </c>
      <c r="M20" s="53"/>
    </row>
    <row r="21" spans="1:13" ht="21.75" customHeight="1">
      <c r="A21" s="420"/>
      <c r="B21" s="375"/>
      <c r="C21" s="376"/>
      <c r="D21" s="535">
        <f>IF('入力用シート'!C86="","",'入力用シート'!C86)</f>
      </c>
      <c r="E21" s="535"/>
      <c r="F21" s="535"/>
      <c r="G21" s="535"/>
      <c r="H21" s="76" t="s">
        <v>23</v>
      </c>
      <c r="I21" s="77">
        <f>IF('入力用シート'!H86="","",'入力用シート'!H86)</f>
      </c>
      <c r="J21" s="78" t="s">
        <v>43</v>
      </c>
      <c r="K21" s="79">
        <f>IF('入力用シート'!J86="","",'入力用シート'!J86)</f>
      </c>
      <c r="L21" s="80" t="s">
        <v>42</v>
      </c>
      <c r="M21" s="53"/>
    </row>
    <row r="22" spans="1:13" ht="21.75" customHeight="1">
      <c r="A22" s="421"/>
      <c r="B22" s="369" t="s">
        <v>82</v>
      </c>
      <c r="C22" s="370"/>
      <c r="D22" s="511">
        <f>IF('入力用シート'!C87="","",'入力用シート'!C87)</f>
      </c>
      <c r="E22" s="511"/>
      <c r="F22" s="511"/>
      <c r="G22" s="82" t="s">
        <v>89</v>
      </c>
      <c r="H22" s="511">
        <f>IF('入力用シート'!G87="","",'入力用シート'!G87)</f>
      </c>
      <c r="I22" s="511"/>
      <c r="J22" s="511"/>
      <c r="K22" s="511"/>
      <c r="L22" s="512"/>
      <c r="M22" s="53"/>
    </row>
    <row r="23" spans="1:13" ht="21.75" customHeight="1">
      <c r="A23" s="421"/>
      <c r="B23" s="369" t="s">
        <v>83</v>
      </c>
      <c r="C23" s="370"/>
      <c r="D23" s="511">
        <f>IF('入力用シート'!C89="","",'入力用シート'!C89)</f>
      </c>
      <c r="E23" s="511"/>
      <c r="F23" s="511"/>
      <c r="G23" s="82" t="s">
        <v>88</v>
      </c>
      <c r="H23" s="511">
        <f>IF('入力用シート'!G89="","",'入力用シート'!G89)</f>
      </c>
      <c r="I23" s="511"/>
      <c r="J23" s="511"/>
      <c r="K23" s="511"/>
      <c r="L23" s="512"/>
      <c r="M23" s="53"/>
    </row>
    <row r="24" spans="1:13" ht="21.75" customHeight="1" thickBot="1">
      <c r="A24" s="422"/>
      <c r="B24" s="468" t="s">
        <v>47</v>
      </c>
      <c r="C24" s="469"/>
      <c r="D24" s="513">
        <f>IF('入力用シート'!C90="","",'入力用シート'!C90)</f>
      </c>
      <c r="E24" s="513"/>
      <c r="F24" s="513"/>
      <c r="G24" s="83" t="s">
        <v>88</v>
      </c>
      <c r="H24" s="513">
        <f>IF('入力用シート'!G90="","",'入力用シート'!G90)</f>
      </c>
      <c r="I24" s="513"/>
      <c r="J24" s="513"/>
      <c r="K24" s="513"/>
      <c r="L24" s="514"/>
      <c r="M24" s="53"/>
    </row>
    <row r="25" spans="1:13" ht="19.5" customHeight="1">
      <c r="A25" s="518" t="s">
        <v>135</v>
      </c>
      <c r="B25" s="519"/>
      <c r="C25" s="519"/>
      <c r="D25" s="519"/>
      <c r="E25" s="519"/>
      <c r="F25" s="519"/>
      <c r="G25" s="84"/>
      <c r="H25" s="419" t="s">
        <v>28</v>
      </c>
      <c r="I25" s="400">
        <f>IF('入力用シート'!$I$98=1,"○","")</f>
      </c>
      <c r="J25" s="402" t="s">
        <v>59</v>
      </c>
      <c r="K25" s="402"/>
      <c r="L25" s="403"/>
      <c r="M25" s="53"/>
    </row>
    <row r="26" spans="1:13" ht="19.5" customHeight="1">
      <c r="A26" s="103" t="s">
        <v>136</v>
      </c>
      <c r="B26" s="104" t="s">
        <v>137</v>
      </c>
      <c r="C26" s="105"/>
      <c r="D26" s="105"/>
      <c r="E26" s="105"/>
      <c r="F26" s="105"/>
      <c r="G26" s="182"/>
      <c r="H26" s="420"/>
      <c r="I26" s="401"/>
      <c r="J26" s="390"/>
      <c r="K26" s="390"/>
      <c r="L26" s="391"/>
      <c r="M26" s="53"/>
    </row>
    <row r="27" spans="1:13" ht="19.5" customHeight="1">
      <c r="A27" s="183">
        <f>IF('入力用シート'!$I$75=1,"○","")</f>
      </c>
      <c r="B27" s="101">
        <f>IF('入力用シート'!$I$92=1,"○","")</f>
      </c>
      <c r="C27" s="515" t="s">
        <v>90</v>
      </c>
      <c r="D27" s="516"/>
      <c r="E27" s="516"/>
      <c r="F27" s="516"/>
      <c r="G27" s="517"/>
      <c r="H27" s="420"/>
      <c r="I27" s="401"/>
      <c r="J27" s="390"/>
      <c r="K27" s="390"/>
      <c r="L27" s="391"/>
      <c r="M27" s="53"/>
    </row>
    <row r="28" spans="1:13" ht="19.5" customHeight="1">
      <c r="A28" s="183">
        <f>IF('入力用シート'!$I$75=2,"○","")</f>
      </c>
      <c r="B28" s="101">
        <f>IF('入力用シート'!$I$92=2,"○","")</f>
      </c>
      <c r="C28" s="515" t="s">
        <v>91</v>
      </c>
      <c r="D28" s="516"/>
      <c r="E28" s="516"/>
      <c r="F28" s="516"/>
      <c r="G28" s="517"/>
      <c r="H28" s="420"/>
      <c r="I28" s="401"/>
      <c r="J28" s="390"/>
      <c r="K28" s="390"/>
      <c r="L28" s="391"/>
      <c r="M28" s="53"/>
    </row>
    <row r="29" spans="1:13" ht="19.5" customHeight="1">
      <c r="A29" s="183">
        <f>IF('入力用シート'!$I$75=3,"○","")</f>
      </c>
      <c r="B29" s="101">
        <f>IF('入力用シート'!$I$92=3,"○","")</f>
      </c>
      <c r="C29" s="538" t="s">
        <v>92</v>
      </c>
      <c r="D29" s="539"/>
      <c r="E29" s="539"/>
      <c r="F29" s="539"/>
      <c r="G29" s="540"/>
      <c r="H29" s="420"/>
      <c r="I29" s="401">
        <f>IF('入力用シート'!$I$98=2,"○","")</f>
      </c>
      <c r="J29" s="390" t="s">
        <v>60</v>
      </c>
      <c r="K29" s="390"/>
      <c r="L29" s="391"/>
      <c r="M29" s="53"/>
    </row>
    <row r="30" spans="1:13" ht="19.5" customHeight="1">
      <c r="A30" s="183">
        <f>IF('入力用シート'!$I$75=4,"○","")</f>
      </c>
      <c r="B30" s="101">
        <f>IF('入力用シート'!$I$92=4,"○","")</f>
      </c>
      <c r="C30" s="515" t="s">
        <v>93</v>
      </c>
      <c r="D30" s="516"/>
      <c r="E30" s="516"/>
      <c r="F30" s="516"/>
      <c r="G30" s="517"/>
      <c r="H30" s="420"/>
      <c r="I30" s="401"/>
      <c r="J30" s="390"/>
      <c r="K30" s="390"/>
      <c r="L30" s="391"/>
      <c r="M30" s="53"/>
    </row>
    <row r="31" spans="1:13" ht="19.5" customHeight="1" thickBot="1">
      <c r="A31" s="184">
        <f>IF('入力用シート'!$I$75=5,"○","")</f>
      </c>
      <c r="B31" s="102">
        <f>IF('入力用シート'!$I$92=5,"○","")</f>
      </c>
      <c r="C31" s="541" t="s">
        <v>94</v>
      </c>
      <c r="D31" s="542"/>
      <c r="E31" s="542"/>
      <c r="F31" s="542"/>
      <c r="G31" s="543"/>
      <c r="H31" s="467"/>
      <c r="I31" s="404"/>
      <c r="J31" s="392"/>
      <c r="K31" s="392"/>
      <c r="L31" s="393"/>
      <c r="M31" s="53"/>
    </row>
    <row r="32" spans="1:13" ht="19.5" customHeight="1">
      <c r="A32" s="384" t="s">
        <v>144</v>
      </c>
      <c r="B32" s="385"/>
      <c r="C32" s="56">
        <f>IF('入力用シート'!I103=1,"○","")</f>
      </c>
      <c r="D32" s="55" t="s">
        <v>112</v>
      </c>
      <c r="E32" s="56">
        <f>IF('入力用シート'!I104=1,"○","")</f>
      </c>
      <c r="F32" s="55" t="s">
        <v>113</v>
      </c>
      <c r="G32" s="56">
        <f>IF('入力用シート'!I105=1,"○","")</f>
      </c>
      <c r="H32" s="55" t="s">
        <v>114</v>
      </c>
      <c r="I32" s="55" t="s">
        <v>115</v>
      </c>
      <c r="J32" s="43"/>
      <c r="K32" s="43"/>
      <c r="L32" s="45"/>
      <c r="M32" s="53"/>
    </row>
    <row r="33" spans="1:13" ht="19.5" customHeight="1">
      <c r="A33" s="386"/>
      <c r="B33" s="387"/>
      <c r="C33" s="63" t="s">
        <v>119</v>
      </c>
      <c r="D33" s="462">
        <f>'入力用シート'!$D$106</f>
        <v>0</v>
      </c>
      <c r="E33" s="462"/>
      <c r="F33" s="462"/>
      <c r="G33" s="462"/>
      <c r="H33" s="462"/>
      <c r="I33" s="462"/>
      <c r="J33" s="462"/>
      <c r="K33" s="462"/>
      <c r="L33" s="45" t="s">
        <v>120</v>
      </c>
      <c r="M33" s="53"/>
    </row>
    <row r="34" spans="1:13" ht="19.5" customHeight="1" thickBot="1">
      <c r="A34" s="388"/>
      <c r="B34" s="389"/>
      <c r="C34" s="46" t="s">
        <v>151</v>
      </c>
      <c r="D34" s="47"/>
      <c r="E34" s="47"/>
      <c r="F34" s="47"/>
      <c r="G34" s="48"/>
      <c r="H34" s="49"/>
      <c r="I34" s="49"/>
      <c r="J34" s="47"/>
      <c r="K34" s="47"/>
      <c r="L34" s="50"/>
      <c r="M34" s="53"/>
    </row>
    <row r="35" spans="1:13" ht="24.75" customHeight="1" thickBot="1">
      <c r="A35" s="351" t="s">
        <v>145</v>
      </c>
      <c r="B35" s="377"/>
      <c r="C35" s="378" t="str">
        <f>IF('入力用シート'!I108=1,"○使用する","使用しない")</f>
        <v>使用しない</v>
      </c>
      <c r="D35" s="379"/>
      <c r="E35" s="171"/>
      <c r="F35" s="43"/>
      <c r="G35" s="55"/>
      <c r="H35" s="44"/>
      <c r="I35" s="44"/>
      <c r="J35" s="43"/>
      <c r="K35" s="43"/>
      <c r="L35" s="43"/>
      <c r="M35" s="53"/>
    </row>
    <row r="36" spans="1:13" ht="12.75">
      <c r="A36" s="89"/>
      <c r="B36" s="89"/>
      <c r="C36" s="53"/>
      <c r="D36" s="53"/>
      <c r="E36" s="53"/>
      <c r="F36" s="53"/>
      <c r="G36" s="53"/>
      <c r="H36" s="89"/>
      <c r="I36" s="89"/>
      <c r="J36" s="53"/>
      <c r="K36" s="53"/>
      <c r="L36" s="53"/>
      <c r="M36" s="53"/>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sheet="1"/>
  <mergeCells count="68">
    <mergeCell ref="B24:C24"/>
    <mergeCell ref="D24:F24"/>
    <mergeCell ref="H22:L22"/>
    <mergeCell ref="B23:C23"/>
    <mergeCell ref="D23:F23"/>
    <mergeCell ref="H23:L23"/>
    <mergeCell ref="B22:C22"/>
    <mergeCell ref="D22:F22"/>
    <mergeCell ref="D33:K33"/>
    <mergeCell ref="G4:J4"/>
    <mergeCell ref="J29:L31"/>
    <mergeCell ref="C29:G29"/>
    <mergeCell ref="C30:G30"/>
    <mergeCell ref="C31:G31"/>
    <mergeCell ref="H25:H31"/>
    <mergeCell ref="J25:L28"/>
    <mergeCell ref="I5:L5"/>
    <mergeCell ref="B15:C16"/>
    <mergeCell ref="I2:L2"/>
    <mergeCell ref="I3:L3"/>
    <mergeCell ref="G1:L1"/>
    <mergeCell ref="C1:E1"/>
    <mergeCell ref="E16:H16"/>
    <mergeCell ref="B17:C21"/>
    <mergeCell ref="D17:G17"/>
    <mergeCell ref="D19:G19"/>
    <mergeCell ref="D20:G20"/>
    <mergeCell ref="D21:G21"/>
    <mergeCell ref="I15:L15"/>
    <mergeCell ref="D8:G8"/>
    <mergeCell ref="A4:B4"/>
    <mergeCell ref="C4:D4"/>
    <mergeCell ref="D7:G7"/>
    <mergeCell ref="E6:H6"/>
    <mergeCell ref="B7:C11"/>
    <mergeCell ref="D11:G11"/>
    <mergeCell ref="A15:A24"/>
    <mergeCell ref="H24:L24"/>
    <mergeCell ref="A1:B1"/>
    <mergeCell ref="B14:C14"/>
    <mergeCell ref="D18:G18"/>
    <mergeCell ref="A2:B2"/>
    <mergeCell ref="A3:B3"/>
    <mergeCell ref="E5:H5"/>
    <mergeCell ref="C2:G2"/>
    <mergeCell ref="C3:G3"/>
    <mergeCell ref="B5:C6"/>
    <mergeCell ref="A5:A14"/>
    <mergeCell ref="I25:I28"/>
    <mergeCell ref="C28:G28"/>
    <mergeCell ref="I29:I31"/>
    <mergeCell ref="H12:L12"/>
    <mergeCell ref="C27:G27"/>
    <mergeCell ref="B13:C13"/>
    <mergeCell ref="B12:C12"/>
    <mergeCell ref="D12:F12"/>
    <mergeCell ref="A25:F25"/>
    <mergeCell ref="E15:H15"/>
    <mergeCell ref="C35:D35"/>
    <mergeCell ref="A32:B34"/>
    <mergeCell ref="A35:B35"/>
    <mergeCell ref="K4:L4"/>
    <mergeCell ref="D9:G9"/>
    <mergeCell ref="H13:L13"/>
    <mergeCell ref="H14:L14"/>
    <mergeCell ref="D13:F13"/>
    <mergeCell ref="D14:F14"/>
    <mergeCell ref="D10:G10"/>
  </mergeCells>
  <printOptions horizontalCentered="1"/>
  <pageMargins left="0.5905511811023623" right="0.5905511811023623" top="0.9448818897637796" bottom="0.4330708661417323" header="0.4330708661417323" footer="0.1968503937007874"/>
  <pageSetup horizontalDpi="300" verticalDpi="300" orientation="portrait" paperSize="9" r:id="rId1"/>
  <headerFooter alignWithMargins="0">
    <oddHeader>&amp;C&amp;"ＭＳ Ｐ明朝,太字"&amp;16第６３回長崎県吹奏楽コンクール著作権申請書&amp;R&amp;20③
</oddHeader>
  </headerFooter>
</worksheet>
</file>

<file path=xl/worksheets/sheet7.xml><?xml version="1.0" encoding="utf-8"?>
<worksheet xmlns="http://schemas.openxmlformats.org/spreadsheetml/2006/main" xmlns:r="http://schemas.openxmlformats.org/officeDocument/2006/relationships">
  <sheetPr>
    <tabColor rgb="FFFFC000"/>
  </sheetPr>
  <dimension ref="A1:I21"/>
  <sheetViews>
    <sheetView zoomScalePageLayoutView="0" workbookViewId="0" topLeftCell="A1">
      <selection activeCell="A1" sqref="A1:I1"/>
    </sheetView>
  </sheetViews>
  <sheetFormatPr defaultColWidth="0" defaultRowHeight="13.5" zeroHeight="1"/>
  <cols>
    <col min="1" max="9" width="9.00390625" style="22" customWidth="1"/>
    <col min="10" max="10" width="1.625" style="22" customWidth="1"/>
    <col min="11" max="16384" width="9.00390625" style="22" hidden="1" customWidth="1"/>
  </cols>
  <sheetData>
    <row r="1" spans="1:9" s="106" customFormat="1" ht="39.75" customHeight="1">
      <c r="A1" s="478" t="s">
        <v>218</v>
      </c>
      <c r="B1" s="478"/>
      <c r="C1" s="478"/>
      <c r="D1" s="478"/>
      <c r="E1" s="478"/>
      <c r="F1" s="478"/>
      <c r="G1" s="478"/>
      <c r="H1" s="478"/>
      <c r="I1" s="478"/>
    </row>
    <row r="2" spans="1:9" s="41" customFormat="1" ht="12.75">
      <c r="A2" s="53"/>
      <c r="B2" s="53"/>
      <c r="C2" s="53"/>
      <c r="D2" s="53"/>
      <c r="E2" s="53"/>
      <c r="F2" s="53"/>
      <c r="G2" s="53"/>
      <c r="H2" s="53"/>
      <c r="I2" s="53"/>
    </row>
    <row r="3" spans="1:9" s="41" customFormat="1" ht="69.75" customHeight="1">
      <c r="A3" s="53"/>
      <c r="B3" s="479" t="s">
        <v>72</v>
      </c>
      <c r="C3" s="480"/>
      <c r="D3" s="480"/>
      <c r="E3" s="480"/>
      <c r="F3" s="480"/>
      <c r="G3" s="480"/>
      <c r="H3" s="481"/>
      <c r="I3" s="53"/>
    </row>
    <row r="4" spans="1:9" s="41" customFormat="1" ht="13.5" thickBot="1">
      <c r="A4" s="53"/>
      <c r="B4" s="53"/>
      <c r="C4" s="53"/>
      <c r="D4" s="53"/>
      <c r="E4" s="53"/>
      <c r="F4" s="53"/>
      <c r="G4" s="53"/>
      <c r="H4" s="53"/>
      <c r="I4" s="53"/>
    </row>
    <row r="5" spans="1:9" s="41" customFormat="1" ht="49.5" customHeight="1">
      <c r="A5" s="90"/>
      <c r="B5" s="549" t="s">
        <v>63</v>
      </c>
      <c r="C5" s="549"/>
      <c r="D5" s="91" t="s">
        <v>74</v>
      </c>
      <c r="E5" s="92"/>
      <c r="F5" s="92"/>
      <c r="G5" s="92"/>
      <c r="H5" s="91" t="s">
        <v>73</v>
      </c>
      <c r="I5" s="93"/>
    </row>
    <row r="6" spans="1:9" s="41" customFormat="1" ht="24.75" customHeight="1">
      <c r="A6" s="94" t="s">
        <v>127</v>
      </c>
      <c r="B6" s="482">
        <f>IF('入力用シート'!B9="","",'入力用シート'!B9)</f>
      </c>
      <c r="C6" s="483"/>
      <c r="D6" s="483"/>
      <c r="E6" s="483"/>
      <c r="F6" s="483"/>
      <c r="G6" s="483"/>
      <c r="H6" s="483"/>
      <c r="I6" s="484"/>
    </row>
    <row r="7" spans="1:9" s="41" customFormat="1" ht="60" customHeight="1">
      <c r="A7" s="180" t="s">
        <v>30</v>
      </c>
      <c r="B7" s="550">
        <f>IF('入力用シート'!B8="","",'入力用シート'!B8)</f>
      </c>
      <c r="C7" s="551"/>
      <c r="D7" s="551"/>
      <c r="E7" s="551"/>
      <c r="F7" s="551"/>
      <c r="G7" s="551"/>
      <c r="H7" s="551"/>
      <c r="I7" s="552"/>
    </row>
    <row r="8" spans="1:9" s="41" customFormat="1" ht="24.75" customHeight="1">
      <c r="A8" s="546" t="s">
        <v>140</v>
      </c>
      <c r="B8" s="95" t="s">
        <v>103</v>
      </c>
      <c r="C8" s="496">
        <f>IF('入力用シート'!C71="","",'入力用シート'!C71)</f>
      </c>
      <c r="D8" s="496"/>
      <c r="E8" s="496"/>
      <c r="F8" s="496"/>
      <c r="G8" s="496"/>
      <c r="H8" s="496"/>
      <c r="I8" s="497"/>
    </row>
    <row r="9" spans="1:9" s="41" customFormat="1" ht="60" customHeight="1">
      <c r="A9" s="547"/>
      <c r="B9" s="96" t="s">
        <v>80</v>
      </c>
      <c r="C9" s="474">
        <f>IF('入力用シート'!C70="",IF('入力用シート'!G70="","",'入力用シート'!G70),'入力用シート'!C70)</f>
      </c>
      <c r="D9" s="474"/>
      <c r="E9" s="474"/>
      <c r="F9" s="474"/>
      <c r="G9" s="474"/>
      <c r="H9" s="474"/>
      <c r="I9" s="97" t="s">
        <v>95</v>
      </c>
    </row>
    <row r="10" spans="1:9" s="41" customFormat="1" ht="24.75" customHeight="1">
      <c r="A10" s="547"/>
      <c r="B10" s="95" t="s">
        <v>128</v>
      </c>
      <c r="C10" s="491">
        <f>IF('入力用シート'!C63="","",'入力用シート'!C63)</f>
      </c>
      <c r="D10" s="491"/>
      <c r="E10" s="491"/>
      <c r="F10" s="491"/>
      <c r="G10" s="491"/>
      <c r="H10" s="491"/>
      <c r="I10" s="492"/>
    </row>
    <row r="11" spans="1:9" s="41" customFormat="1" ht="60" customHeight="1">
      <c r="A11" s="548"/>
      <c r="B11" s="98" t="s">
        <v>157</v>
      </c>
      <c r="C11" s="474">
        <f>IF('入力用シート'!C62="",IF('入力用シート'!C64="","",'入力用シート'!C64),'入力用シート'!C62)</f>
      </c>
      <c r="D11" s="474"/>
      <c r="E11" s="474"/>
      <c r="F11" s="474"/>
      <c r="G11" s="474"/>
      <c r="H11" s="474"/>
      <c r="I11" s="475"/>
    </row>
    <row r="12" spans="1:9" s="41" customFormat="1" ht="24.75" customHeight="1">
      <c r="A12" s="546" t="s">
        <v>141</v>
      </c>
      <c r="B12" s="95" t="s">
        <v>103</v>
      </c>
      <c r="C12" s="496">
        <f>IF('入力用シート'!C88="","",'入力用シート'!C88)</f>
      </c>
      <c r="D12" s="496"/>
      <c r="E12" s="496"/>
      <c r="F12" s="496"/>
      <c r="G12" s="496"/>
      <c r="H12" s="496"/>
      <c r="I12" s="497"/>
    </row>
    <row r="13" spans="1:9" s="41" customFormat="1" ht="60" customHeight="1">
      <c r="A13" s="547"/>
      <c r="B13" s="96" t="s">
        <v>80</v>
      </c>
      <c r="C13" s="474">
        <f>IF('入力用シート'!C87="",IF('入力用シート'!G87="","",'入力用シート'!G87),'入力用シート'!C87)</f>
      </c>
      <c r="D13" s="474"/>
      <c r="E13" s="474"/>
      <c r="F13" s="474"/>
      <c r="G13" s="474"/>
      <c r="H13" s="474"/>
      <c r="I13" s="97" t="s">
        <v>95</v>
      </c>
    </row>
    <row r="14" spans="1:9" s="41" customFormat="1" ht="24.75" customHeight="1">
      <c r="A14" s="547"/>
      <c r="B14" s="95" t="s">
        <v>128</v>
      </c>
      <c r="C14" s="491">
        <f>IF('入力用シート'!C80="","",'入力用シート'!C80)</f>
      </c>
      <c r="D14" s="491"/>
      <c r="E14" s="491"/>
      <c r="F14" s="491"/>
      <c r="G14" s="491"/>
      <c r="H14" s="491"/>
      <c r="I14" s="492"/>
    </row>
    <row r="15" spans="1:9" s="41" customFormat="1" ht="60" customHeight="1">
      <c r="A15" s="548"/>
      <c r="B15" s="98" t="s">
        <v>157</v>
      </c>
      <c r="C15" s="474">
        <f>IF('入力用シート'!C79="",IF('入力用シート'!C81="","",'入力用シート'!C81),'入力用シート'!C79)</f>
      </c>
      <c r="D15" s="474"/>
      <c r="E15" s="474"/>
      <c r="F15" s="474"/>
      <c r="G15" s="474"/>
      <c r="H15" s="474"/>
      <c r="I15" s="475"/>
    </row>
    <row r="16" spans="1:9" s="41" customFormat="1" ht="24.75" customHeight="1">
      <c r="A16" s="489" t="s">
        <v>87</v>
      </c>
      <c r="B16" s="95" t="s">
        <v>127</v>
      </c>
      <c r="C16" s="483">
        <f>IF('入力用シート'!B55="","",'入力用シート'!B55)</f>
      </c>
      <c r="D16" s="483"/>
      <c r="E16" s="483"/>
      <c r="F16" s="483"/>
      <c r="G16" s="483"/>
      <c r="H16" s="483"/>
      <c r="I16" s="484"/>
    </row>
    <row r="17" spans="1:9" s="41" customFormat="1" ht="60" customHeight="1" thickBot="1">
      <c r="A17" s="490"/>
      <c r="B17" s="179" t="s">
        <v>87</v>
      </c>
      <c r="C17" s="544">
        <f>IF('入力用シート'!B54="","",'入力用シート'!B54)</f>
      </c>
      <c r="D17" s="544"/>
      <c r="E17" s="544"/>
      <c r="F17" s="544"/>
      <c r="G17" s="544"/>
      <c r="H17" s="544"/>
      <c r="I17" s="545"/>
    </row>
    <row r="18" spans="1:9" s="41" customFormat="1" ht="12.75">
      <c r="A18" s="43" t="s">
        <v>152</v>
      </c>
      <c r="B18" s="53"/>
      <c r="C18" s="53"/>
      <c r="D18" s="53"/>
      <c r="E18" s="53"/>
      <c r="F18" s="53"/>
      <c r="G18" s="53"/>
      <c r="H18" s="53"/>
      <c r="I18" s="53"/>
    </row>
    <row r="19" spans="1:9" s="41" customFormat="1" ht="12.75">
      <c r="A19" s="43"/>
      <c r="B19" s="53"/>
      <c r="C19" s="53"/>
      <c r="D19" s="53"/>
      <c r="E19" s="53"/>
      <c r="F19" s="53"/>
      <c r="G19" s="53"/>
      <c r="H19" s="53"/>
      <c r="I19" s="53"/>
    </row>
    <row r="20" spans="1:9" s="41" customFormat="1" ht="12.75">
      <c r="A20" s="43"/>
      <c r="B20" s="53"/>
      <c r="C20" s="53"/>
      <c r="D20" s="53"/>
      <c r="E20" s="53"/>
      <c r="F20" s="53"/>
      <c r="G20" s="53"/>
      <c r="H20" s="53"/>
      <c r="I20" s="53"/>
    </row>
    <row r="21" spans="2:9" s="41" customFormat="1" ht="12.75">
      <c r="B21" s="53"/>
      <c r="C21" s="53"/>
      <c r="D21" s="53"/>
      <c r="E21" s="53"/>
      <c r="F21" s="53"/>
      <c r="G21" s="53"/>
      <c r="H21" s="53"/>
      <c r="I21" s="53"/>
    </row>
    <row r="22" ht="12.75" hidden="1"/>
  </sheetData>
  <sheetProtection sheet="1"/>
  <mergeCells count="18">
    <mergeCell ref="A1:I1"/>
    <mergeCell ref="B3:H3"/>
    <mergeCell ref="B5:C5"/>
    <mergeCell ref="B6:I6"/>
    <mergeCell ref="B7:I7"/>
    <mergeCell ref="A8:A11"/>
    <mergeCell ref="C8:I8"/>
    <mergeCell ref="C11:I11"/>
    <mergeCell ref="C9:H9"/>
    <mergeCell ref="C16:I16"/>
    <mergeCell ref="C17:I17"/>
    <mergeCell ref="A16:A17"/>
    <mergeCell ref="C10:I10"/>
    <mergeCell ref="A12:A15"/>
    <mergeCell ref="C12:I12"/>
    <mergeCell ref="C13:H13"/>
    <mergeCell ref="C14:I14"/>
    <mergeCell ref="C15:I15"/>
  </mergeCells>
  <printOptions/>
  <pageMargins left="1.141732283464567" right="0.7874015748031497" top="0.984251968503937" bottom="0.984251968503937" header="0.5118110236220472" footer="0.5118110236220472"/>
  <pageSetup horizontalDpi="300" verticalDpi="300" orientation="portrait" paperSize="9" r:id="rId1"/>
  <headerFooter alignWithMargins="0">
    <oddHeader>&amp;R&amp;"ＭＳ ゴシック,標準"&amp;20④</oddHeader>
  </headerFooter>
</worksheet>
</file>

<file path=xl/worksheets/sheet8.xml><?xml version="1.0" encoding="utf-8"?>
<worksheet xmlns="http://schemas.openxmlformats.org/spreadsheetml/2006/main" xmlns:r="http://schemas.openxmlformats.org/officeDocument/2006/relationships">
  <sheetPr>
    <tabColor rgb="FFFFC000"/>
  </sheetPr>
  <dimension ref="A1:O28"/>
  <sheetViews>
    <sheetView zoomScale="75" zoomScaleNormal="75" zoomScalePageLayoutView="0" workbookViewId="0" topLeftCell="A1">
      <selection activeCell="D1" sqref="D1:J1"/>
    </sheetView>
  </sheetViews>
  <sheetFormatPr defaultColWidth="0" defaultRowHeight="13.5" zeroHeight="1"/>
  <cols>
    <col min="1" max="1" width="3.125" style="22" customWidth="1"/>
    <col min="2" max="2" width="6.625" style="22" customWidth="1"/>
    <col min="3" max="3" width="13.625" style="22" customWidth="1"/>
    <col min="4" max="4" width="3.125" style="22" customWidth="1"/>
    <col min="5" max="5" width="19.625" style="22" customWidth="1"/>
    <col min="6" max="6" width="3.125" style="22" customWidth="1"/>
    <col min="7" max="7" width="19.625" style="22" customWidth="1"/>
    <col min="8" max="8" width="3.125" style="22" customWidth="1"/>
    <col min="9" max="9" width="13.625" style="22" customWidth="1"/>
    <col min="10" max="10" width="6.625" style="22" customWidth="1"/>
    <col min="11" max="11" width="3.125" style="22" customWidth="1"/>
    <col min="12" max="12" width="19.625" style="22" customWidth="1"/>
    <col min="13" max="13" width="3.125" style="22" customWidth="1"/>
    <col min="14" max="14" width="21.625" style="22" customWidth="1"/>
    <col min="15" max="15" width="1.625" style="22" customWidth="1"/>
    <col min="16" max="16384" width="9.00390625" style="22" hidden="1" customWidth="1"/>
  </cols>
  <sheetData>
    <row r="1" spans="1:15" ht="23.25">
      <c r="A1" s="559" t="s">
        <v>129</v>
      </c>
      <c r="B1" s="559"/>
      <c r="C1" s="559"/>
      <c r="D1" s="506" t="s">
        <v>220</v>
      </c>
      <c r="E1" s="506"/>
      <c r="F1" s="506"/>
      <c r="G1" s="506"/>
      <c r="H1" s="506"/>
      <c r="I1" s="506"/>
      <c r="J1" s="506"/>
      <c r="K1" s="107"/>
      <c r="L1" s="107"/>
      <c r="M1" s="53"/>
      <c r="N1" s="53"/>
      <c r="O1" s="53"/>
    </row>
    <row r="2" spans="1:15" ht="8.25" customHeight="1">
      <c r="A2" s="107"/>
      <c r="B2" s="107"/>
      <c r="C2" s="107"/>
      <c r="D2" s="107"/>
      <c r="E2" s="107"/>
      <c r="F2" s="107"/>
      <c r="G2" s="107"/>
      <c r="H2" s="107"/>
      <c r="I2" s="107"/>
      <c r="J2" s="107"/>
      <c r="K2" s="107"/>
      <c r="L2" s="107"/>
      <c r="M2" s="53"/>
      <c r="N2" s="53"/>
      <c r="O2" s="53"/>
    </row>
    <row r="3" spans="1:15" ht="30" customHeight="1">
      <c r="A3" s="368" t="s">
        <v>30</v>
      </c>
      <c r="B3" s="368"/>
      <c r="C3" s="560">
        <f>IF('入力用シート'!B8="","",'入力用シート'!B8)</f>
      </c>
      <c r="D3" s="560"/>
      <c r="E3" s="560"/>
      <c r="F3" s="560"/>
      <c r="G3" s="560"/>
      <c r="H3" s="108"/>
      <c r="I3" s="108"/>
      <c r="J3" s="53"/>
      <c r="K3" s="553" t="str">
        <f>IF('入力用シート'!B54="","指揮","指揮　"&amp;'入力用シート'!B54)</f>
        <v>指揮</v>
      </c>
      <c r="L3" s="553"/>
      <c r="M3" s="553"/>
      <c r="N3" s="553"/>
      <c r="O3" s="53"/>
    </row>
    <row r="4" spans="1:15" ht="4.5" customHeight="1">
      <c r="A4" s="452"/>
      <c r="B4" s="452"/>
      <c r="C4" s="109"/>
      <c r="D4" s="110"/>
      <c r="E4" s="110"/>
      <c r="F4" s="110"/>
      <c r="G4" s="110"/>
      <c r="H4" s="44"/>
      <c r="I4" s="44"/>
      <c r="J4" s="53"/>
      <c r="K4" s="81"/>
      <c r="L4" s="81"/>
      <c r="M4" s="81"/>
      <c r="N4" s="111"/>
      <c r="O4" s="53"/>
    </row>
    <row r="5" spans="1:15" ht="19.5" customHeight="1">
      <c r="A5" s="556" t="s">
        <v>130</v>
      </c>
      <c r="B5" s="556"/>
      <c r="C5" s="557">
        <f>IF('入力用シート'!C62="",IF('入力用シート'!C64="","",'入力用シート'!C64),'入力用シート'!C62)</f>
      </c>
      <c r="D5" s="557"/>
      <c r="E5" s="557"/>
      <c r="F5" s="557"/>
      <c r="G5" s="557"/>
      <c r="H5" s="87"/>
      <c r="I5" s="112"/>
      <c r="J5" s="53"/>
      <c r="K5" s="553" t="str">
        <f>IF('入力用シート'!C70="",IF('入力用シート'!G70="","作曲","作曲　"&amp;'入力用シート'!G70),"作曲　"&amp;'入力用シート'!C70)</f>
        <v>作曲</v>
      </c>
      <c r="L5" s="553"/>
      <c r="M5" s="553"/>
      <c r="N5" s="553"/>
      <c r="O5" s="53"/>
    </row>
    <row r="6" spans="1:15" ht="19.5" customHeight="1">
      <c r="A6" s="368"/>
      <c r="B6" s="368"/>
      <c r="C6" s="558"/>
      <c r="D6" s="558"/>
      <c r="E6" s="558"/>
      <c r="F6" s="558"/>
      <c r="G6" s="558"/>
      <c r="H6" s="87"/>
      <c r="I6" s="112"/>
      <c r="J6" s="53"/>
      <c r="K6" s="553" t="str">
        <f>IF('入力用シート'!C72="",IF('入力用シート'!G72="","編曲","編曲　"&amp;'入力用シート'!G72),"編曲　"&amp;'入力用シート'!C72)</f>
        <v>編曲</v>
      </c>
      <c r="L6" s="553"/>
      <c r="M6" s="553"/>
      <c r="N6" s="553"/>
      <c r="O6" s="53"/>
    </row>
    <row r="7" spans="1:15" ht="19.5" customHeight="1">
      <c r="A7" s="113"/>
      <c r="B7" s="113"/>
      <c r="C7" s="114"/>
      <c r="D7" s="114"/>
      <c r="E7" s="114"/>
      <c r="F7" s="114"/>
      <c r="G7" s="114"/>
      <c r="H7" s="87"/>
      <c r="I7" s="112"/>
      <c r="J7" s="53"/>
      <c r="K7" s="553" t="str">
        <f>IF('入力用シート'!C73="",IF('入力用シート'!G73="","出版","出版　"&amp;'入力用シート'!G73),"出版　"&amp;'入力用シート'!C73)</f>
        <v>出版</v>
      </c>
      <c r="L7" s="553"/>
      <c r="M7" s="553"/>
      <c r="N7" s="553"/>
      <c r="O7" s="53"/>
    </row>
    <row r="8" spans="1:15" ht="4.5" customHeight="1">
      <c r="A8" s="53"/>
      <c r="B8" s="53"/>
      <c r="C8" s="53"/>
      <c r="D8" s="53"/>
      <c r="E8" s="53"/>
      <c r="F8" s="53"/>
      <c r="G8" s="53"/>
      <c r="H8" s="87"/>
      <c r="I8" s="112"/>
      <c r="J8" s="53"/>
      <c r="K8" s="115"/>
      <c r="L8" s="115"/>
      <c r="M8" s="115"/>
      <c r="N8" s="115"/>
      <c r="O8" s="53"/>
    </row>
    <row r="9" spans="1:15" ht="19.5" customHeight="1">
      <c r="A9" s="556" t="s">
        <v>133</v>
      </c>
      <c r="B9" s="556"/>
      <c r="C9" s="557">
        <f>IF('入力用シート'!C79="",IF('入力用シート'!C81="","",'入力用シート'!C81),'入力用シート'!C79)</f>
      </c>
      <c r="D9" s="557"/>
      <c r="E9" s="557"/>
      <c r="F9" s="557"/>
      <c r="G9" s="557"/>
      <c r="H9" s="87"/>
      <c r="I9" s="112"/>
      <c r="J9" s="53"/>
      <c r="K9" s="553" t="str">
        <f>IF('入力用シート'!C87="",IF('入力用シート'!G87="","作曲","作曲　"&amp;'入力用シート'!G87),"作曲　"&amp;'入力用シート'!C87)</f>
        <v>作曲</v>
      </c>
      <c r="L9" s="553"/>
      <c r="M9" s="553"/>
      <c r="N9" s="553"/>
      <c r="O9" s="53"/>
    </row>
    <row r="10" spans="1:15" ht="19.5" customHeight="1">
      <c r="A10" s="368"/>
      <c r="B10" s="368"/>
      <c r="C10" s="558"/>
      <c r="D10" s="558"/>
      <c r="E10" s="558"/>
      <c r="F10" s="558"/>
      <c r="G10" s="558"/>
      <c r="H10" s="87"/>
      <c r="I10" s="112"/>
      <c r="J10" s="53"/>
      <c r="K10" s="553" t="str">
        <f>IF('入力用シート'!C89="",IF('入力用シート'!G89="","編曲","編曲　"&amp;'入力用シート'!G89),"編曲　"&amp;'入力用シート'!C89)</f>
        <v>編曲</v>
      </c>
      <c r="L10" s="553"/>
      <c r="M10" s="553"/>
      <c r="N10" s="553"/>
      <c r="O10" s="53"/>
    </row>
    <row r="11" spans="1:15" ht="19.5" customHeight="1">
      <c r="A11" s="556" t="s">
        <v>81</v>
      </c>
      <c r="B11" s="556"/>
      <c r="C11" s="554" t="str">
        <f>IF('入力用シート'!G112="","名",'入力用シート'!G112&amp;"　　　名")</f>
        <v>名</v>
      </c>
      <c r="D11" s="114"/>
      <c r="E11" s="114"/>
      <c r="F11" s="114"/>
      <c r="G11" s="114"/>
      <c r="H11" s="87"/>
      <c r="I11" s="112"/>
      <c r="J11" s="53"/>
      <c r="K11" s="553" t="str">
        <f>IF('入力用シート'!C90="",IF('入力用シート'!G90="","出版","出版　"&amp;'入力用シート'!G90),"出版　"&amp;'入力用シート'!C90)</f>
        <v>出版</v>
      </c>
      <c r="L11" s="553"/>
      <c r="M11" s="553"/>
      <c r="N11" s="553"/>
      <c r="O11" s="53"/>
    </row>
    <row r="12" spans="1:15" ht="19.5" customHeight="1">
      <c r="A12" s="368"/>
      <c r="B12" s="368"/>
      <c r="C12" s="555"/>
      <c r="D12" s="87"/>
      <c r="E12" s="87"/>
      <c r="F12" s="87"/>
      <c r="G12" s="87"/>
      <c r="H12" s="87"/>
      <c r="I12" s="112"/>
      <c r="J12" s="53"/>
      <c r="K12" s="116"/>
      <c r="L12" s="116"/>
      <c r="M12" s="116"/>
      <c r="N12" s="116"/>
      <c r="O12" s="53"/>
    </row>
    <row r="13" spans="1:15" ht="6.75" customHeight="1" thickBot="1">
      <c r="A13" s="53"/>
      <c r="B13" s="53"/>
      <c r="C13" s="53"/>
      <c r="D13" s="53"/>
      <c r="E13" s="53"/>
      <c r="F13" s="53"/>
      <c r="G13" s="53"/>
      <c r="H13" s="53"/>
      <c r="I13" s="53"/>
      <c r="J13" s="53"/>
      <c r="K13" s="53"/>
      <c r="L13" s="53"/>
      <c r="M13" s="53"/>
      <c r="N13" s="53"/>
      <c r="O13" s="53"/>
    </row>
    <row r="14" spans="1:15" ht="24" customHeight="1" thickBot="1">
      <c r="A14" s="502" t="s">
        <v>38</v>
      </c>
      <c r="B14" s="500"/>
      <c r="C14" s="500"/>
      <c r="D14" s="500" t="s">
        <v>38</v>
      </c>
      <c r="E14" s="500"/>
      <c r="F14" s="500" t="s">
        <v>38</v>
      </c>
      <c r="G14" s="500"/>
      <c r="H14" s="500" t="s">
        <v>38</v>
      </c>
      <c r="I14" s="500"/>
      <c r="J14" s="500"/>
      <c r="K14" s="500" t="s">
        <v>38</v>
      </c>
      <c r="L14" s="500"/>
      <c r="M14" s="500" t="s">
        <v>38</v>
      </c>
      <c r="N14" s="509"/>
      <c r="O14" s="53"/>
    </row>
    <row r="15" spans="1:15" ht="24" customHeight="1" thickTop="1">
      <c r="A15" s="117">
        <v>1</v>
      </c>
      <c r="B15" s="504">
        <f aca="true" t="shared" si="0" ref="B15:B25">IF(VLOOKUP(A15,名簿,2,0)="","",VLOOKUP(A15,名簿,2,0))</f>
      </c>
      <c r="C15" s="504"/>
      <c r="D15" s="119">
        <v>2</v>
      </c>
      <c r="E15" s="118">
        <f aca="true" t="shared" si="1" ref="E15:E25">IF(VLOOKUP(D15,名簿,2,0)="","",VLOOKUP(D15,名簿,2,0))</f>
      </c>
      <c r="F15" s="119">
        <v>3</v>
      </c>
      <c r="G15" s="118">
        <f aca="true" t="shared" si="2" ref="G15:G25">IF(VLOOKUP(F15,名簿,2,0)="","",VLOOKUP(F15,名簿,2,0))</f>
      </c>
      <c r="H15" s="119">
        <v>4</v>
      </c>
      <c r="I15" s="504">
        <f aca="true" t="shared" si="3" ref="I15:I25">IF(VLOOKUP(H15,名簿,2,0)="","",VLOOKUP(H15,名簿,2,0))</f>
      </c>
      <c r="J15" s="504"/>
      <c r="K15" s="119">
        <v>5</v>
      </c>
      <c r="L15" s="118">
        <f aca="true" t="shared" si="4" ref="L15:L25">IF(VLOOKUP(K15,名簿,2,0)="","",VLOOKUP(K15,名簿,2,0))</f>
      </c>
      <c r="M15" s="119">
        <v>6</v>
      </c>
      <c r="N15" s="120">
        <f aca="true" t="shared" si="5" ref="N15:N25">IF(VLOOKUP(M15,名簿,2,0)="","",VLOOKUP(M15,名簿,2,0))</f>
      </c>
      <c r="O15" s="53"/>
    </row>
    <row r="16" spans="1:15" ht="24" customHeight="1">
      <c r="A16" s="121">
        <v>7</v>
      </c>
      <c r="B16" s="499">
        <f t="shared" si="0"/>
      </c>
      <c r="C16" s="499"/>
      <c r="D16" s="123">
        <v>8</v>
      </c>
      <c r="E16" s="122">
        <f t="shared" si="1"/>
      </c>
      <c r="F16" s="123">
        <v>9</v>
      </c>
      <c r="G16" s="122">
        <f t="shared" si="2"/>
      </c>
      <c r="H16" s="123">
        <v>10</v>
      </c>
      <c r="I16" s="499">
        <f t="shared" si="3"/>
      </c>
      <c r="J16" s="499"/>
      <c r="K16" s="123">
        <v>11</v>
      </c>
      <c r="L16" s="122">
        <f t="shared" si="4"/>
      </c>
      <c r="M16" s="123">
        <v>12</v>
      </c>
      <c r="N16" s="124">
        <f t="shared" si="5"/>
      </c>
      <c r="O16" s="53"/>
    </row>
    <row r="17" spans="1:15" ht="24" customHeight="1">
      <c r="A17" s="121">
        <v>13</v>
      </c>
      <c r="B17" s="499">
        <f t="shared" si="0"/>
      </c>
      <c r="C17" s="499"/>
      <c r="D17" s="123">
        <v>14</v>
      </c>
      <c r="E17" s="122">
        <f t="shared" si="1"/>
      </c>
      <c r="F17" s="123">
        <v>15</v>
      </c>
      <c r="G17" s="122">
        <f t="shared" si="2"/>
      </c>
      <c r="H17" s="123">
        <v>16</v>
      </c>
      <c r="I17" s="499">
        <f t="shared" si="3"/>
      </c>
      <c r="J17" s="499"/>
      <c r="K17" s="123">
        <v>17</v>
      </c>
      <c r="L17" s="122">
        <f t="shared" si="4"/>
      </c>
      <c r="M17" s="123">
        <v>18</v>
      </c>
      <c r="N17" s="124">
        <f t="shared" si="5"/>
      </c>
      <c r="O17" s="53"/>
    </row>
    <row r="18" spans="1:15" ht="24" customHeight="1">
      <c r="A18" s="121">
        <v>19</v>
      </c>
      <c r="B18" s="499">
        <f t="shared" si="0"/>
      </c>
      <c r="C18" s="499"/>
      <c r="D18" s="123">
        <v>20</v>
      </c>
      <c r="E18" s="122">
        <f t="shared" si="1"/>
      </c>
      <c r="F18" s="123">
        <v>21</v>
      </c>
      <c r="G18" s="122">
        <f t="shared" si="2"/>
      </c>
      <c r="H18" s="123">
        <v>22</v>
      </c>
      <c r="I18" s="499">
        <f t="shared" si="3"/>
      </c>
      <c r="J18" s="499"/>
      <c r="K18" s="123">
        <v>23</v>
      </c>
      <c r="L18" s="122">
        <f t="shared" si="4"/>
      </c>
      <c r="M18" s="123">
        <v>24</v>
      </c>
      <c r="N18" s="124">
        <f t="shared" si="5"/>
      </c>
      <c r="O18" s="53"/>
    </row>
    <row r="19" spans="1:15" ht="24" customHeight="1">
      <c r="A19" s="121">
        <v>25</v>
      </c>
      <c r="B19" s="499">
        <f t="shared" si="0"/>
      </c>
      <c r="C19" s="499"/>
      <c r="D19" s="123">
        <v>26</v>
      </c>
      <c r="E19" s="122">
        <f t="shared" si="1"/>
      </c>
      <c r="F19" s="123">
        <v>27</v>
      </c>
      <c r="G19" s="122">
        <f t="shared" si="2"/>
      </c>
      <c r="H19" s="123">
        <v>28</v>
      </c>
      <c r="I19" s="499">
        <f t="shared" si="3"/>
      </c>
      <c r="J19" s="499"/>
      <c r="K19" s="123">
        <v>29</v>
      </c>
      <c r="L19" s="122">
        <f t="shared" si="4"/>
      </c>
      <c r="M19" s="123">
        <v>30</v>
      </c>
      <c r="N19" s="124">
        <f t="shared" si="5"/>
      </c>
      <c r="O19" s="53"/>
    </row>
    <row r="20" spans="1:15" ht="24" customHeight="1">
      <c r="A20" s="121">
        <v>31</v>
      </c>
      <c r="B20" s="499">
        <f t="shared" si="0"/>
      </c>
      <c r="C20" s="499"/>
      <c r="D20" s="123">
        <v>32</v>
      </c>
      <c r="E20" s="122">
        <f t="shared" si="1"/>
      </c>
      <c r="F20" s="123">
        <v>33</v>
      </c>
      <c r="G20" s="122">
        <f t="shared" si="2"/>
      </c>
      <c r="H20" s="123">
        <v>34</v>
      </c>
      <c r="I20" s="499">
        <f t="shared" si="3"/>
      </c>
      <c r="J20" s="499"/>
      <c r="K20" s="123">
        <v>35</v>
      </c>
      <c r="L20" s="122">
        <f t="shared" si="4"/>
      </c>
      <c r="M20" s="123">
        <v>36</v>
      </c>
      <c r="N20" s="124">
        <f t="shared" si="5"/>
      </c>
      <c r="O20" s="53"/>
    </row>
    <row r="21" spans="1:15" ht="24" customHeight="1">
      <c r="A21" s="121">
        <v>37</v>
      </c>
      <c r="B21" s="499">
        <f t="shared" si="0"/>
      </c>
      <c r="C21" s="499"/>
      <c r="D21" s="123">
        <v>38</v>
      </c>
      <c r="E21" s="122">
        <f t="shared" si="1"/>
      </c>
      <c r="F21" s="123">
        <v>39</v>
      </c>
      <c r="G21" s="122">
        <f t="shared" si="2"/>
      </c>
      <c r="H21" s="123">
        <v>40</v>
      </c>
      <c r="I21" s="499">
        <f t="shared" si="3"/>
      </c>
      <c r="J21" s="499"/>
      <c r="K21" s="123">
        <v>41</v>
      </c>
      <c r="L21" s="122">
        <f t="shared" si="4"/>
      </c>
      <c r="M21" s="123">
        <v>42</v>
      </c>
      <c r="N21" s="124">
        <f t="shared" si="5"/>
      </c>
      <c r="O21" s="53"/>
    </row>
    <row r="22" spans="1:15" ht="24" customHeight="1">
      <c r="A22" s="121">
        <v>43</v>
      </c>
      <c r="B22" s="499">
        <f t="shared" si="0"/>
      </c>
      <c r="C22" s="499"/>
      <c r="D22" s="123">
        <v>44</v>
      </c>
      <c r="E22" s="122">
        <f t="shared" si="1"/>
      </c>
      <c r="F22" s="123">
        <v>45</v>
      </c>
      <c r="G22" s="122">
        <f t="shared" si="2"/>
      </c>
      <c r="H22" s="123">
        <v>46</v>
      </c>
      <c r="I22" s="499">
        <f t="shared" si="3"/>
      </c>
      <c r="J22" s="499"/>
      <c r="K22" s="123">
        <v>47</v>
      </c>
      <c r="L22" s="122">
        <f t="shared" si="4"/>
      </c>
      <c r="M22" s="123">
        <v>48</v>
      </c>
      <c r="N22" s="124">
        <f t="shared" si="5"/>
      </c>
      <c r="O22" s="53"/>
    </row>
    <row r="23" spans="1:15" ht="24" customHeight="1">
      <c r="A23" s="121">
        <v>49</v>
      </c>
      <c r="B23" s="499">
        <f t="shared" si="0"/>
      </c>
      <c r="C23" s="499"/>
      <c r="D23" s="123">
        <v>50</v>
      </c>
      <c r="E23" s="122">
        <f t="shared" si="1"/>
      </c>
      <c r="F23" s="123">
        <v>51</v>
      </c>
      <c r="G23" s="122">
        <f t="shared" si="2"/>
      </c>
      <c r="H23" s="123">
        <v>52</v>
      </c>
      <c r="I23" s="499">
        <f t="shared" si="3"/>
      </c>
      <c r="J23" s="499"/>
      <c r="K23" s="123">
        <v>53</v>
      </c>
      <c r="L23" s="122">
        <f t="shared" si="4"/>
      </c>
      <c r="M23" s="123">
        <v>54</v>
      </c>
      <c r="N23" s="124">
        <f t="shared" si="5"/>
      </c>
      <c r="O23" s="53"/>
    </row>
    <row r="24" spans="1:15" ht="24" customHeight="1">
      <c r="A24" s="121">
        <v>55</v>
      </c>
      <c r="B24" s="499">
        <f t="shared" si="0"/>
      </c>
      <c r="C24" s="499"/>
      <c r="D24" s="123">
        <v>56</v>
      </c>
      <c r="E24" s="122">
        <f t="shared" si="1"/>
      </c>
      <c r="F24" s="123">
        <v>57</v>
      </c>
      <c r="G24" s="122">
        <f t="shared" si="2"/>
      </c>
      <c r="H24" s="123">
        <v>58</v>
      </c>
      <c r="I24" s="499">
        <f t="shared" si="3"/>
      </c>
      <c r="J24" s="499"/>
      <c r="K24" s="123">
        <v>59</v>
      </c>
      <c r="L24" s="122">
        <f t="shared" si="4"/>
      </c>
      <c r="M24" s="123">
        <v>60</v>
      </c>
      <c r="N24" s="124">
        <f t="shared" si="5"/>
      </c>
      <c r="O24" s="53"/>
    </row>
    <row r="25" spans="1:15" ht="24" customHeight="1">
      <c r="A25" s="121">
        <v>61</v>
      </c>
      <c r="B25" s="499">
        <f t="shared" si="0"/>
      </c>
      <c r="C25" s="499"/>
      <c r="D25" s="123">
        <v>62</v>
      </c>
      <c r="E25" s="122">
        <f t="shared" si="1"/>
      </c>
      <c r="F25" s="123">
        <v>63</v>
      </c>
      <c r="G25" s="122">
        <f t="shared" si="2"/>
      </c>
      <c r="H25" s="123">
        <v>64</v>
      </c>
      <c r="I25" s="499">
        <f t="shared" si="3"/>
      </c>
      <c r="J25" s="499"/>
      <c r="K25" s="123">
        <v>65</v>
      </c>
      <c r="L25" s="122">
        <f t="shared" si="4"/>
      </c>
      <c r="M25" s="123">
        <v>66</v>
      </c>
      <c r="N25" s="124">
        <f t="shared" si="5"/>
      </c>
      <c r="O25" s="53"/>
    </row>
    <row r="26" spans="1:15" ht="12.75">
      <c r="A26" s="53" t="s">
        <v>131</v>
      </c>
      <c r="B26" s="53"/>
      <c r="C26" s="53"/>
      <c r="D26" s="53"/>
      <c r="E26" s="53"/>
      <c r="F26" s="53"/>
      <c r="G26" s="53"/>
      <c r="H26" s="53"/>
      <c r="I26" s="53"/>
      <c r="J26" s="53"/>
      <c r="K26" s="53"/>
      <c r="L26" s="53"/>
      <c r="M26" s="53"/>
      <c r="N26" s="53"/>
      <c r="O26" s="53"/>
    </row>
    <row r="27" spans="1:15" ht="12.75">
      <c r="A27" s="53" t="s">
        <v>132</v>
      </c>
      <c r="B27" s="53"/>
      <c r="C27" s="53"/>
      <c r="D27" s="53"/>
      <c r="E27" s="53"/>
      <c r="F27" s="53"/>
      <c r="G27" s="53"/>
      <c r="H27" s="53"/>
      <c r="I27" s="53"/>
      <c r="J27" s="53"/>
      <c r="K27" s="53"/>
      <c r="L27" s="53"/>
      <c r="M27" s="53"/>
      <c r="N27" s="53"/>
      <c r="O27" s="53"/>
    </row>
    <row r="28" spans="1:15" ht="12.75">
      <c r="A28" s="53"/>
      <c r="B28" s="53"/>
      <c r="C28" s="53"/>
      <c r="D28" s="53"/>
      <c r="E28" s="53"/>
      <c r="F28" s="53"/>
      <c r="G28" s="53"/>
      <c r="H28" s="53"/>
      <c r="I28" s="53"/>
      <c r="J28" s="53"/>
      <c r="K28" s="53"/>
      <c r="L28" s="53"/>
      <c r="M28" s="53"/>
      <c r="N28" s="53"/>
      <c r="O28" s="53"/>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sheetData>
  <sheetProtection sheet="1"/>
  <mergeCells count="46">
    <mergeCell ref="K7:N7"/>
    <mergeCell ref="K5:N5"/>
    <mergeCell ref="I25:J25"/>
    <mergeCell ref="B25:C25"/>
    <mergeCell ref="K14:L14"/>
    <mergeCell ref="A14:C14"/>
    <mergeCell ref="D14:E14"/>
    <mergeCell ref="M14:N14"/>
    <mergeCell ref="K9:N9"/>
    <mergeCell ref="K10:N10"/>
    <mergeCell ref="A1:C1"/>
    <mergeCell ref="D1:J1"/>
    <mergeCell ref="C3:G3"/>
    <mergeCell ref="K6:N6"/>
    <mergeCell ref="K3:N3"/>
    <mergeCell ref="A4:B4"/>
    <mergeCell ref="A3:B3"/>
    <mergeCell ref="A5:B6"/>
    <mergeCell ref="C5:G6"/>
    <mergeCell ref="A9:B10"/>
    <mergeCell ref="C9:G10"/>
    <mergeCell ref="I20:J20"/>
    <mergeCell ref="B22:C22"/>
    <mergeCell ref="I19:J19"/>
    <mergeCell ref="B19:C19"/>
    <mergeCell ref="B18:C18"/>
    <mergeCell ref="B16:C16"/>
    <mergeCell ref="B17:C17"/>
    <mergeCell ref="A11:B12"/>
    <mergeCell ref="B24:C24"/>
    <mergeCell ref="B21:C21"/>
    <mergeCell ref="B20:C20"/>
    <mergeCell ref="I22:J22"/>
    <mergeCell ref="I23:J23"/>
    <mergeCell ref="I21:J21"/>
    <mergeCell ref="I24:J24"/>
    <mergeCell ref="B23:C23"/>
    <mergeCell ref="K11:N11"/>
    <mergeCell ref="C11:C12"/>
    <mergeCell ref="H14:J14"/>
    <mergeCell ref="F14:G14"/>
    <mergeCell ref="I18:J18"/>
    <mergeCell ref="B15:C15"/>
    <mergeCell ref="I15:J15"/>
    <mergeCell ref="I17:J17"/>
    <mergeCell ref="I16:J16"/>
  </mergeCells>
  <printOptions horizontalCentered="1" verticalCentered="1"/>
  <pageMargins left="0.3937007874015748" right="0.3937007874015748" top="0" bottom="0" header="0" footer="0"/>
  <pageSetup horizontalDpi="300" verticalDpi="300" orientation="landscape" paperSize="9" r:id="rId1"/>
  <headerFooter alignWithMargins="0">
    <oddHeader>&amp;R&amp;"ＭＳ ゴシック,標準"&amp;20⑤</oddHeader>
  </headerFooter>
</worksheet>
</file>

<file path=xl/worksheets/sheet9.xml><?xml version="1.0" encoding="utf-8"?>
<worksheet xmlns="http://schemas.openxmlformats.org/spreadsheetml/2006/main" xmlns:r="http://schemas.openxmlformats.org/officeDocument/2006/relationships">
  <sheetPr>
    <tabColor theme="3" tint="0.39998000860214233"/>
  </sheetPr>
  <dimension ref="A1:J23"/>
  <sheetViews>
    <sheetView zoomScalePageLayoutView="0" workbookViewId="0" topLeftCell="A1">
      <selection activeCell="C10" sqref="C10:C14"/>
    </sheetView>
  </sheetViews>
  <sheetFormatPr defaultColWidth="0" defaultRowHeight="13.5" zeroHeight="1"/>
  <cols>
    <col min="1" max="2" width="9.00390625" style="0" customWidth="1"/>
    <col min="3" max="3" width="38.00390625" style="0" bestFit="1" customWidth="1"/>
    <col min="4" max="16384" width="0" style="0" hidden="1" customWidth="1"/>
  </cols>
  <sheetData>
    <row r="1" ht="12.75">
      <c r="A1" t="s">
        <v>62</v>
      </c>
    </row>
    <row r="2" spans="1:2" ht="12.75">
      <c r="A2">
        <v>1</v>
      </c>
      <c r="B2" t="s">
        <v>63</v>
      </c>
    </row>
    <row r="3" spans="1:2" ht="12.75">
      <c r="A3">
        <v>2</v>
      </c>
      <c r="B3" t="s">
        <v>64</v>
      </c>
    </row>
    <row r="4" spans="1:2" ht="12.75">
      <c r="A4">
        <v>3</v>
      </c>
      <c r="B4" t="s">
        <v>65</v>
      </c>
    </row>
    <row r="5" spans="1:2" ht="12.75">
      <c r="A5">
        <v>4</v>
      </c>
      <c r="B5" t="s">
        <v>66</v>
      </c>
    </row>
    <row r="6" spans="1:2" ht="12.75">
      <c r="A6">
        <v>5</v>
      </c>
      <c r="B6" t="s">
        <v>142</v>
      </c>
    </row>
    <row r="7" ht="12.75"/>
    <row r="8" ht="12.75"/>
    <row r="9" ht="12.75">
      <c r="A9" t="s">
        <v>61</v>
      </c>
    </row>
    <row r="10" spans="1:3" ht="19.5" customHeight="1">
      <c r="A10">
        <v>1</v>
      </c>
      <c r="B10" t="s">
        <v>67</v>
      </c>
      <c r="C10" t="s">
        <v>221</v>
      </c>
    </row>
    <row r="11" spans="1:3" ht="19.5" customHeight="1">
      <c r="A11">
        <v>2</v>
      </c>
      <c r="B11" t="s">
        <v>68</v>
      </c>
      <c r="C11" t="s">
        <v>222</v>
      </c>
    </row>
    <row r="12" spans="1:3" ht="19.5" customHeight="1">
      <c r="A12">
        <v>3</v>
      </c>
      <c r="B12" t="s">
        <v>69</v>
      </c>
      <c r="C12" t="s">
        <v>223</v>
      </c>
    </row>
    <row r="13" spans="1:3" ht="19.5" customHeight="1">
      <c r="A13">
        <v>4</v>
      </c>
      <c r="B13" t="s">
        <v>70</v>
      </c>
      <c r="C13" t="s">
        <v>224</v>
      </c>
    </row>
    <row r="14" spans="1:3" ht="19.5" customHeight="1">
      <c r="A14">
        <v>5</v>
      </c>
      <c r="B14" t="s">
        <v>71</v>
      </c>
      <c r="C14" t="s">
        <v>225</v>
      </c>
    </row>
    <row r="15" ht="12.75"/>
    <row r="16" ht="12.75">
      <c r="A16" t="s">
        <v>100</v>
      </c>
    </row>
    <row r="17" spans="1:2" ht="12.75">
      <c r="A17">
        <v>1</v>
      </c>
      <c r="B17" t="s">
        <v>97</v>
      </c>
    </row>
    <row r="18" spans="1:2" ht="12.75">
      <c r="A18">
        <v>2</v>
      </c>
      <c r="B18" t="s">
        <v>98</v>
      </c>
    </row>
    <row r="19" spans="1:10" ht="12.75">
      <c r="A19">
        <v>3</v>
      </c>
      <c r="B19" t="s">
        <v>99</v>
      </c>
      <c r="F19" s="38"/>
      <c r="G19" s="38"/>
      <c r="H19" s="38"/>
      <c r="I19" s="39"/>
      <c r="J19" s="39"/>
    </row>
    <row r="20" spans="6:10" ht="12.75" hidden="1">
      <c r="F20" s="40"/>
      <c r="G20" s="40"/>
      <c r="H20" s="38"/>
      <c r="I20" s="38"/>
      <c r="J20" s="38"/>
    </row>
    <row r="21" spans="6:10" ht="12.75" hidden="1">
      <c r="F21" s="40"/>
      <c r="G21" s="40"/>
      <c r="H21" s="38"/>
      <c r="I21" s="38"/>
      <c r="J21" s="38"/>
    </row>
    <row r="22" spans="6:10" ht="12.75" hidden="1">
      <c r="F22" s="40"/>
      <c r="G22" s="40"/>
      <c r="H22" s="38"/>
      <c r="I22" s="38"/>
      <c r="J22" s="38"/>
    </row>
    <row r="23" spans="6:10" ht="12.75" hidden="1">
      <c r="F23" s="40"/>
      <c r="G23" s="40"/>
      <c r="H23" s="38"/>
      <c r="I23" s="39"/>
      <c r="J23" s="39"/>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shoku32</dc:creator>
  <cp:keywords/>
  <dc:description/>
  <cp:lastModifiedBy>長崎県吹奏楽連盟</cp:lastModifiedBy>
  <cp:lastPrinted>2018-04-27T22:00:13Z</cp:lastPrinted>
  <dcterms:created xsi:type="dcterms:W3CDTF">2004-04-16T08:13:01Z</dcterms:created>
  <dcterms:modified xsi:type="dcterms:W3CDTF">2018-05-01T20:50:28Z</dcterms:modified>
  <cp:category/>
  <cp:version/>
  <cp:contentType/>
  <cp:contentStatus/>
</cp:coreProperties>
</file>