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108" activeTab="0"/>
  </bookViews>
  <sheets>
    <sheet name="入力用シート" sheetId="1" r:id="rId1"/>
    <sheet name="編成の表記方法" sheetId="2" r:id="rId2"/>
    <sheet name="①②参加申込書" sheetId="3" r:id="rId3"/>
    <sheet name="③演奏利用明細書" sheetId="4" r:id="rId4"/>
    <sheet name="④アナウンス原稿" sheetId="5" r:id="rId5"/>
    <sheet name="⑤プログラム原稿" sheetId="6" r:id="rId6"/>
    <sheet name="データ集" sheetId="7" r:id="rId7"/>
  </sheets>
  <externalReferences>
    <externalReference r:id="rId10"/>
  </externalReferences>
  <definedNames>
    <definedName name="_xlnm.Print_Area" localSheetId="3">'③演奏利用明細書'!$A$1:$AV$38</definedName>
    <definedName name="課題曲" localSheetId="6">'データ集'!$A$10:$C$14</definedName>
    <definedName name="課題曲">#REF!</definedName>
    <definedName name="部門" localSheetId="6">'データ集'!$A$2:$B$7</definedName>
    <definedName name="部門">#REF!</definedName>
    <definedName name="名簿">'入力用シート'!$C$76:$D$85</definedName>
  </definedNames>
  <calcPr fullCalcOnLoad="1"/>
</workbook>
</file>

<file path=xl/sharedStrings.xml><?xml version="1.0" encoding="utf-8"?>
<sst xmlns="http://schemas.openxmlformats.org/spreadsheetml/2006/main" count="431" uniqueCount="263">
  <si>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</si>
  <si>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</si>
  <si>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</si>
  <si>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</si>
  <si>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</si>
  <si>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</si>
  <si>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</si>
  <si>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</si>
  <si>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連絡先</t>
  </si>
  <si>
    <t>団体所在地</t>
  </si>
  <si>
    <t>住所</t>
  </si>
  <si>
    <t>緊急連絡先（携帯電話など）</t>
  </si>
  <si>
    <t>職印</t>
  </si>
  <si>
    <t>氏　　　名</t>
  </si>
  <si>
    <t>フリガナ</t>
  </si>
  <si>
    <t>フリガナ</t>
  </si>
  <si>
    <t>秒</t>
  </si>
  <si>
    <t>分</t>
  </si>
  <si>
    <t>組曲等の演奏部分
サブタイル
(日本語でよい)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</si>
  <si>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</si>
  <si>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</si>
  <si>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</si>
  <si>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</si>
  <si>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</si>
  <si>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</si>
  <si>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</si>
  <si>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団体所属長名</t>
  </si>
  <si>
    <t>郵便番号</t>
  </si>
  <si>
    <t>電話</t>
  </si>
  <si>
    <t>緊急連絡先（携帯電話）</t>
  </si>
  <si>
    <t>番号</t>
  </si>
  <si>
    <t>氏名</t>
  </si>
  <si>
    <t>は必ず入力するところです。</t>
  </si>
  <si>
    <t>は必要に応じて入力するところです。</t>
  </si>
  <si>
    <t>【出演時間：　　　　月　　　　日　　　　時　　　　分】</t>
  </si>
  <si>
    <t>番</t>
  </si>
  <si>
    <t>部門</t>
  </si>
  <si>
    <t>フリガナ</t>
  </si>
  <si>
    <t>フリガナ</t>
  </si>
  <si>
    <t>フリガナ</t>
  </si>
  <si>
    <t>（作曲者）</t>
  </si>
  <si>
    <t>編成</t>
  </si>
  <si>
    <t>重奏</t>
  </si>
  <si>
    <t>パート</t>
  </si>
  <si>
    <t>編　成</t>
  </si>
  <si>
    <t>※小学校のみ</t>
  </si>
  <si>
    <t>※小学校のみです</t>
  </si>
  <si>
    <t>グループ名「部門」</t>
  </si>
  <si>
    <t>中学校</t>
  </si>
  <si>
    <t>高等学校</t>
  </si>
  <si>
    <t>大学</t>
  </si>
  <si>
    <t>作曲</t>
  </si>
  <si>
    <t>ピッコロ</t>
  </si>
  <si>
    <t>フルート</t>
  </si>
  <si>
    <t>E♭クラリネット</t>
  </si>
  <si>
    <t>アルトクラリネット</t>
  </si>
  <si>
    <t>バスクラリネット</t>
  </si>
  <si>
    <t>コントラバスクラリネット</t>
  </si>
  <si>
    <t>コルネット</t>
  </si>
  <si>
    <t>トランペット</t>
  </si>
  <si>
    <t>トロンボーン</t>
  </si>
  <si>
    <t>バリトン</t>
  </si>
  <si>
    <t>ユーフォニアム</t>
  </si>
  <si>
    <t>チューバ</t>
  </si>
  <si>
    <t>打楽器</t>
  </si>
  <si>
    <t>コントラバス</t>
  </si>
  <si>
    <t>長崎県吹奏楽連盟会長　様</t>
  </si>
  <si>
    <t>長崎県アンサンブルコンテスト参加申込書</t>
  </si>
  <si>
    <t>※　申込書記入注意事項を参考にご記入ください。</t>
  </si>
  <si>
    <t>責任者</t>
  </si>
  <si>
    <t>１．済んでいる</t>
  </si>
  <si>
    <t>２．済んでいない</t>
  </si>
  <si>
    <t>４．権利消滅により不要</t>
  </si>
  <si>
    <t>５．オリジナル作品のため不要</t>
  </si>
  <si>
    <t>演奏する曲の編曲手続きは</t>
  </si>
  <si>
    <t>Ｐｉｃ</t>
  </si>
  <si>
    <t>Ｆｌ</t>
  </si>
  <si>
    <t>Ｏｂ</t>
  </si>
  <si>
    <t>Ｅ．Ｈ</t>
  </si>
  <si>
    <t>Ｅ♭Ｃｌ</t>
  </si>
  <si>
    <t>Ｃｌ</t>
  </si>
  <si>
    <t>Ａ．Ｃｌ</t>
  </si>
  <si>
    <t>Ｂ．Ｃｌ</t>
  </si>
  <si>
    <t>Ｃ．Ａ．Ｃｌ</t>
  </si>
  <si>
    <t>Ｃ.Ｂ．Ｃｌ</t>
  </si>
  <si>
    <t>Ｂｓｎ</t>
  </si>
  <si>
    <t>Ｓ．Ｓａｘ</t>
  </si>
  <si>
    <t>Ａ．Ｓａｘ</t>
  </si>
  <si>
    <t>Ｔ．Ｓａｘ</t>
  </si>
  <si>
    <t>Ｂ．Ｓａｘ</t>
  </si>
  <si>
    <t>Ａ．ｈｒｎ</t>
  </si>
  <si>
    <t>Ｔ．ｈｒｎ</t>
  </si>
  <si>
    <t>Ｈｒｎ</t>
  </si>
  <si>
    <t>Ｃｏｒ</t>
  </si>
  <si>
    <t>Ｐ．Ｔｒｐ</t>
  </si>
  <si>
    <t>Ｔｒｐ</t>
  </si>
  <si>
    <t>Ｆｌｕｇ</t>
  </si>
  <si>
    <t>Ｔｒｂ</t>
  </si>
  <si>
    <t>Ｂａｒ</t>
  </si>
  <si>
    <t>Ｅｕｐ</t>
  </si>
  <si>
    <t>Ｔｕｂ</t>
  </si>
  <si>
    <t>Ｓ.Ｂａｓｓ</t>
  </si>
  <si>
    <t>Ｐｅｒｃ</t>
  </si>
  <si>
    <t>オーボエ</t>
  </si>
  <si>
    <t>イングリッシュホルン</t>
  </si>
  <si>
    <t>クラリネット</t>
  </si>
  <si>
    <t>コントラアルトクラリネット</t>
  </si>
  <si>
    <t>バスーン</t>
  </si>
  <si>
    <t>ソプラノサクソフォーン</t>
  </si>
  <si>
    <t>アルトサクソフォーン</t>
  </si>
  <si>
    <t>テナーサクソフォーン</t>
  </si>
  <si>
    <t>バリトンサクソフォーン</t>
  </si>
  <si>
    <t>アルトホルン</t>
  </si>
  <si>
    <t>テナーホーン</t>
  </si>
  <si>
    <t>ホルン</t>
  </si>
  <si>
    <t>ピッコロトランペット</t>
  </si>
  <si>
    <t>フリューゲルホルン</t>
  </si>
  <si>
    <t>使用打楽器</t>
  </si>
  <si>
    <t>演奏曲</t>
  </si>
  <si>
    <t>（曲名）</t>
  </si>
  <si>
    <t>曲　名</t>
  </si>
  <si>
    <t>※出演順番並びに時間は、事務局で記入します。</t>
  </si>
  <si>
    <r>
      <t>⑨</t>
    </r>
    <r>
      <rPr>
        <b/>
        <sz val="14"/>
        <color indexed="10"/>
        <rFont val="ＭＳ ゴシック"/>
        <family val="3"/>
      </rPr>
      <t>使用する打楽器を全て</t>
    </r>
    <r>
      <rPr>
        <b/>
        <sz val="14"/>
        <rFont val="ＭＳ ゴシック"/>
        <family val="3"/>
      </rPr>
      <t>お書きください。(管打編成含む)</t>
    </r>
  </si>
  <si>
    <t>使用打楽器　</t>
  </si>
  <si>
    <t>Alt+Enter
で改行します。</t>
  </si>
  <si>
    <t>楽器</t>
  </si>
  <si>
    <t>パート</t>
  </si>
  <si>
    <t>例</t>
  </si>
  <si>
    <t>○　○　○　○</t>
  </si>
  <si>
    <t>Fl</t>
  </si>
  <si>
    <t>Ⅰ</t>
  </si>
  <si>
    <t>○○○○</t>
  </si>
  <si>
    <t>Fl</t>
  </si>
  <si>
    <t>Ⅰ</t>
  </si>
  <si>
    <t>※　同楽器に１ｓｔ・２ｎｄ・３ｒｄがある場合は、上記のパートにⅠ・Ⅱ・Ⅲをつけてく　ださい。
　　（例）　トランペットの３ｒｄ→ＴｐⅢ</t>
  </si>
  <si>
    <t>No,</t>
  </si>
  <si>
    <t>提出日</t>
  </si>
  <si>
    <t>演　奏　利　用　明　細　書</t>
  </si>
  <si>
    <t>＊太線の枠内のみ記入してください。</t>
  </si>
  <si>
    <t>催物名称</t>
  </si>
  <si>
    <t>会場名</t>
  </si>
  <si>
    <t>公演回数</t>
  </si>
  <si>
    <t>回</t>
  </si>
  <si>
    <t>平均入場料</t>
  </si>
  <si>
    <t>公演所要時間</t>
  </si>
  <si>
    <t>開催日</t>
  </si>
  <si>
    <t>日間</t>
  </si>
  <si>
    <t>申込者名</t>
  </si>
  <si>
    <t>長崎県吹奏楽連盟</t>
  </si>
  <si>
    <t>会場の定員数</t>
  </si>
  <si>
    <t>名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</si>
  <si>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</si>
  <si>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</si>
  <si>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</si>
  <si>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</si>
  <si>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</si>
  <si>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</si>
  <si>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</si>
  <si>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</si>
  <si>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みなし 
回　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</si>
  <si>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</si>
  <si>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</si>
  <si>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</si>
  <si>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</si>
  <si>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</si>
  <si>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</si>
  <si>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※メドレー、又は組曲を抜粋して利用する場合は１曲ごとに
　 ご記入下さい。</t>
  </si>
  <si>
    <t>Ｎ・Ｍ･･･当協会管理外</t>
  </si>
  <si>
    <t>Ｐ・Ｄ･･･著作権消滅</t>
  </si>
  <si>
    <t>小　　　　　計</t>
  </si>
  <si>
    <t>請求日</t>
  </si>
  <si>
    <t>消費税相当額</t>
  </si>
  <si>
    <t>請求書番号</t>
  </si>
  <si>
    <t>種目
規定区分</t>
  </si>
  <si>
    <t>Ａ</t>
  </si>
  <si>
    <t>合　　　　　計</t>
  </si>
  <si>
    <t>諫早文化会館</t>
  </si>
  <si>
    <t>長崎県アンサンブルコンテスト
提出書類作成画面</t>
  </si>
  <si>
    <t>①～⑩の手順に従って入力してください。</t>
  </si>
  <si>
    <r>
      <t>このシートに入力後、提出書類のシートをすべて印刷</t>
    </r>
    <r>
      <rPr>
        <sz val="11"/>
        <rFont val="ＭＳ ゴシック"/>
        <family val="3"/>
      </rPr>
      <t>して期日までに提出してください。
その際に、公印、責任者印の押印や、入力ミスがないかよく確認してください。</t>
    </r>
  </si>
  <si>
    <t>①団体名及びフリガナを入力してください。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</si>
  <si>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※フリガナは自動で入力されますが、違う場合は直接入力してください。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</t>
    </r>
    <r>
      <rPr>
        <sz val="11"/>
        <color indexed="10"/>
        <rFont val="ＭＳ 明朝"/>
        <family val="1"/>
      </rPr>
      <t>（部名は記入しない）</t>
    </r>
  </si>
  <si>
    <t>②申し込み団体の連絡先などについて入力してください。</t>
  </si>
  <si>
    <t>④プログラムへの名簿掲載に関する承諾について→</t>
  </si>
  <si>
    <t>⑤出場する部門を入力してください。→</t>
  </si>
  <si>
    <t>職場・一般</t>
  </si>
  <si>
    <t>⑥編成を入力してください。</t>
  </si>
  <si>
    <t xml:space="preserve">番 </t>
  </si>
  <si>
    <t>連盟記入欄↑</t>
  </si>
  <si>
    <t>レコード</t>
  </si>
  <si>
    <t>(</t>
  </si>
  <si>
    <t>)</t>
  </si>
  <si>
    <t>)</t>
  </si>
  <si>
    <t>JASRAC</t>
  </si>
  <si>
    <t>　出演者の氏名・パートを入力してください。</t>
  </si>
  <si>
    <r>
      <rPr>
        <sz val="11"/>
        <rFont val="HG創英角ｺﾞｼｯｸUB"/>
        <family val="3"/>
      </rPr>
      <t>【入力要領(出演者の氏名)】</t>
    </r>
    <r>
      <rPr>
        <sz val="11"/>
        <rFont val="ＭＳ 明朝"/>
        <family val="1"/>
      </rPr>
      <t xml:space="preserve">
　※プログラムの原稿になりますので正確に入力してください。
　　</t>
    </r>
    <r>
      <rPr>
        <sz val="11"/>
        <color indexed="10"/>
        <rFont val="ＭＳ 明朝"/>
        <family val="1"/>
      </rPr>
      <t>ここに入力された氏名（外字等を除く）が、そのままプログラムに掲載されます。</t>
    </r>
    <r>
      <rPr>
        <sz val="11"/>
        <rFont val="ＭＳ 明朝"/>
        <family val="1"/>
      </rPr>
      <t xml:space="preserve">
　※姓と名の間を１文字空けて入力してください。
　　（例）長崎　太郎
　　　　　佐世保　花子
</t>
    </r>
    <r>
      <rPr>
        <sz val="11"/>
        <rFont val="ＭＳ 明朝"/>
        <family val="1"/>
      </rPr>
      <t xml:space="preserve">
</t>
    </r>
  </si>
  <si>
    <r>
      <rPr>
        <sz val="11"/>
        <rFont val="HG創英角ｺﾞｼｯｸUB"/>
        <family val="3"/>
      </rPr>
      <t>【入力要領(パート名)】</t>
    </r>
    <r>
      <rPr>
        <sz val="11"/>
        <rFont val="ＭＳ 明朝"/>
        <family val="1"/>
      </rPr>
      <t xml:space="preserve">
　※</t>
    </r>
    <r>
      <rPr>
        <sz val="11"/>
        <color indexed="10"/>
        <rFont val="ＭＳ 明朝"/>
        <family val="1"/>
      </rPr>
      <t>パート名はアルファベット</t>
    </r>
    <r>
      <rPr>
        <sz val="11"/>
        <rFont val="ＭＳ 明朝"/>
        <family val="1"/>
      </rPr>
      <t>で、</t>
    </r>
    <r>
      <rPr>
        <sz val="11"/>
        <color indexed="10"/>
        <rFont val="ＭＳ 明朝"/>
        <family val="1"/>
      </rPr>
      <t>パートはローマ数字</t>
    </r>
    <r>
      <rPr>
        <sz val="11"/>
        <rFont val="ＭＳ 明朝"/>
        <family val="1"/>
      </rPr>
      <t>で</t>
    </r>
    <r>
      <rPr>
        <sz val="11"/>
        <color indexed="10"/>
        <rFont val="ＭＳ 明朝"/>
        <family val="1"/>
      </rPr>
      <t>高音の楽器から入力</t>
    </r>
    <r>
      <rPr>
        <sz val="11"/>
        <rFont val="ＭＳ 明朝"/>
        <family val="1"/>
      </rPr>
      <t>してくださ
　　い。
　　(例)FlＩ、FlⅡ、ClⅠ、A.SaxⅠ　など</t>
    </r>
  </si>
  <si>
    <r>
      <t>　</t>
    </r>
    <r>
      <rPr>
        <sz val="14"/>
        <color indexed="10"/>
        <rFont val="HG創英角ｺﾞｼｯｸUB"/>
        <family val="3"/>
      </rPr>
      <t>注意!!</t>
    </r>
    <r>
      <rPr>
        <sz val="11"/>
        <rFont val="ＭＳ 明朝"/>
        <family val="1"/>
      </rPr>
      <t xml:space="preserve">
　・</t>
    </r>
    <r>
      <rPr>
        <sz val="11"/>
        <color indexed="10"/>
        <rFont val="ＭＳ 明朝"/>
        <family val="1"/>
      </rPr>
      <t>入力時に漢字変換ができない外字</t>
    </r>
    <r>
      <rPr>
        <sz val="11"/>
        <rFont val="ＭＳ 明朝"/>
        <family val="1"/>
      </rPr>
      <t>等は、変換できない文字の部分に「●」を入力して
　　ください。
　　（例）櫛田　●之扶
　・</t>
    </r>
    <r>
      <rPr>
        <sz val="11"/>
        <color indexed="10"/>
        <rFont val="ＭＳ 明朝"/>
        <family val="1"/>
      </rPr>
      <t>プリントアウトして提出する書類には、</t>
    </r>
    <r>
      <rPr>
        <sz val="11"/>
        <rFont val="ＭＳ 明朝"/>
        <family val="1"/>
      </rPr>
      <t>「●」の部分に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で記入して提出し
　　てください。
　　（例）　櫛田　●之扶
　　　　　　　　　↑
　　　　　　　　　ここを</t>
    </r>
    <r>
      <rPr>
        <sz val="11"/>
        <color indexed="10"/>
        <rFont val="ＭＳ 明朝"/>
        <family val="1"/>
      </rPr>
      <t>赤の手書き</t>
    </r>
    <r>
      <rPr>
        <sz val="11"/>
        <rFont val="ＭＳ 明朝"/>
        <family val="1"/>
      </rPr>
      <t>にする</t>
    </r>
  </si>
  <si>
    <t>番　</t>
  </si>
  <si>
    <t>小学生</t>
  </si>
  <si>
    <t>３．出版されている楽譜（ﾚﾝﾀﾙ譜・ﾌﾚｷｼﾌﾞﾙ譜を含む）を使用しているので不要</t>
  </si>
  <si>
    <t>⑧演奏する曲の編曲手続きは→</t>
  </si>
  <si>
    <t>⑩出演者について</t>
  </si>
  <si>
    <r>
      <t>↑　ここまでで</t>
    </r>
    <r>
      <rPr>
        <sz val="18"/>
        <color indexed="10"/>
        <rFont val="HG創英角ｺﾞｼｯｸUB"/>
        <family val="3"/>
      </rPr>
      <t>演奏利用明細書・アナウンス原稿　↑
　　が完成</t>
    </r>
    <r>
      <rPr>
        <sz val="18"/>
        <color indexed="9"/>
        <rFont val="HG創英角ｺﾞｼｯｸUB"/>
        <family val="3"/>
      </rPr>
      <t>です。</t>
    </r>
  </si>
  <si>
    <r>
      <t>↑　ここまでで</t>
    </r>
    <r>
      <rPr>
        <sz val="18"/>
        <color indexed="10"/>
        <rFont val="HG創英角ｺﾞｼｯｸUB"/>
        <family val="3"/>
      </rPr>
      <t>参加申込書が完成</t>
    </r>
    <r>
      <rPr>
        <sz val="18"/>
        <color indexed="9"/>
        <rFont val="HG創英角ｺﾞｼｯｸUB"/>
        <family val="3"/>
      </rPr>
      <t>です。　↑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</si>
  <si>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※アンサンブルコンテストにおけるプログラムに、出演する児童・生徒・団員の名簿
　　　を掲載することを承諾するかについてお答えください。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</si>
  <si>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アンサンブルコンテストにおけるプログラムに、出演者の名簿を掲載することを</t>
  </si>
  <si>
    <r>
      <t>↓　以下を入力すると</t>
    </r>
    <r>
      <rPr>
        <sz val="18"/>
        <color indexed="10"/>
        <rFont val="HG創英角ｺﾞｼｯｸUB"/>
        <family val="3"/>
      </rPr>
      <t>プログラム原稿が完成</t>
    </r>
    <r>
      <rPr>
        <sz val="18"/>
        <color indexed="9"/>
        <rFont val="HG創英角ｺﾞｼｯｸUB"/>
        <family val="3"/>
      </rPr>
      <t>です。　↓</t>
    </r>
  </si>
  <si>
    <t>アンサンブルコンテストにおける当団体の演奏について、吹奏楽連盟指定の各社により、
録音・録画・写真撮影・販売されることを</t>
  </si>
  <si>
    <t>③録音・録画・写真撮影・販売に関する承諾について→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</si>
  <si>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※アンサンブルコンテストにおける演奏について、吹奏楽連盟協定の各社により、
　　　録音・録画・写真撮影・販売されることを承諾するかについてお答えください。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</si>
  <si>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t>アンサンブルコンテスト用「編成の表記方法」</t>
  </si>
  <si>
    <t>同一楽器のアンサンブル</t>
  </si>
  <si>
    <t>表記</t>
  </si>
  <si>
    <t>フルート</t>
  </si>
  <si>
    <t>○</t>
  </si>
  <si>
    <t>重奏</t>
  </si>
  <si>
    <t>オーボエ</t>
  </si>
  <si>
    <t>ファゴット</t>
  </si>
  <si>
    <t>クラリネット</t>
  </si>
  <si>
    <t>サクソフォーン</t>
  </si>
  <si>
    <t>トランペット</t>
  </si>
  <si>
    <t>ホルン</t>
  </si>
  <si>
    <t>トロンボーン</t>
  </si>
  <si>
    <t>ユーフォニアム</t>
  </si>
  <si>
    <t>テューバ</t>
  </si>
  <si>
    <t>パーカッション</t>
  </si>
  <si>
    <t>打楽器</t>
  </si>
  <si>
    <t>打楽器を含まない管楽器のアンサンブル</t>
  </si>
  <si>
    <t>・2種類以上の木管楽器の編成</t>
  </si>
  <si>
    <t>木管</t>
  </si>
  <si>
    <t>・2種類以上の金管楽器の編成</t>
  </si>
  <si>
    <t>金管</t>
  </si>
  <si>
    <t>　※ユーフォニアムとテューバの編成を除く</t>
  </si>
  <si>
    <t>・木管と金管が混ざった編成</t>
  </si>
  <si>
    <t>管楽</t>
  </si>
  <si>
    <t>打楽器を含む管楽器のアンサンブル</t>
  </si>
  <si>
    <t>・独立した打楽器パートと管楽器の編成</t>
  </si>
  <si>
    <t>管打楽器</t>
  </si>
  <si>
    <t>・独立した打楽器パートではなく、管楽器
    奏者が打楽器を掛け持ちで演奏する場合</t>
  </si>
  <si>
    <t>打楽器を含まない管楽器のアンサンブルと同じ表記方法</t>
  </si>
  <si>
    <t>その他</t>
  </si>
  <si>
    <t>・フルート、クラリネット、オーボエ、
    ファゴット、ホルンの五重奏</t>
  </si>
  <si>
    <t>五</t>
  </si>
  <si>
    <t>・クラリネット八重奏で、コントラアルト（バス）
    クラリネットのパートがコントラバスで演奏
    可能（オプション）な場合</t>
  </si>
  <si>
    <t>八</t>
  </si>
  <si>
    <t>・ユーフォニアムとテューバの編成</t>
  </si>
  <si>
    <t>バリ・テューバ</t>
  </si>
  <si>
    <r>
      <t>登録者の氏名を入力後、シート「⑤プログラム原稿」を印刷</t>
    </r>
    <r>
      <rPr>
        <sz val="11"/>
        <rFont val="ＭＳ ゴシック"/>
        <family val="3"/>
      </rPr>
      <t xml:space="preserve">して、入力ミスがないか確認し、
</t>
    </r>
    <r>
      <rPr>
        <sz val="11"/>
        <color indexed="10"/>
        <rFont val="ＭＳ ゴシック"/>
        <family val="3"/>
      </rPr>
      <t>外字等があれば以下の指示に従って入力、記入</t>
    </r>
    <r>
      <rPr>
        <sz val="11"/>
        <rFont val="ＭＳ ゴシック"/>
        <family val="3"/>
      </rPr>
      <t>し、締切までに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 xml:space="preserve">（郵送もし
くは持参）してください。
</t>
    </r>
  </si>
  <si>
    <r>
      <t>シート「①参加申込書」を印刷</t>
    </r>
    <r>
      <rPr>
        <sz val="11"/>
        <rFont val="ＭＳ ゴシック"/>
        <family val="3"/>
      </rPr>
      <t>して、入力ミスがないか確認し、</t>
    </r>
    <r>
      <rPr>
        <sz val="11"/>
        <color indexed="10"/>
        <rFont val="ＭＳ ゴシック"/>
        <family val="3"/>
      </rPr>
      <t>公印を押印</t>
    </r>
    <r>
      <rPr>
        <sz val="11"/>
        <rFont val="ＭＳ ゴシック"/>
        <family val="3"/>
      </rPr>
      <t>して、締切まで
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>（郵送もしくは持参）してください。</t>
    </r>
  </si>
  <si>
    <t>※　演奏人数は、小学生の部は１０名以内、その他の部は８名以内です。</t>
  </si>
  <si>
    <t>② 参加料 払込金受領証（コピー可）　貼付欄
　(横向きにお貼りください。）</t>
  </si>
  <si>
    <t>※下記の「○」には漢数字を記入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</si>
  <si>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１．済んでいる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 xml:space="preserve">
　　２．済んでいない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 xml:space="preserve">
　　３．出版されている楽譜(ﾚﾝﾀﾙ譜・ﾌﾚｷｼﾌﾞﾙ譜を含む)のため不要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４．著作権消滅により不要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 xml:space="preserve">
　　５．オリジナル作品のため不要　→</t>
    </r>
    <r>
      <rPr>
        <b/>
        <sz val="11"/>
        <rFont val="ＭＳ ゴシック"/>
        <family val="3"/>
      </rPr>
      <t>５</t>
    </r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</si>
  <si>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小学生の部　→</t>
    </r>
    <r>
      <rPr>
        <b/>
        <sz val="11"/>
        <rFont val="ＭＳ ゴシック"/>
        <family val="3"/>
      </rPr>
      <t>１</t>
    </r>
    <r>
      <rPr>
        <sz val="11"/>
        <rFont val="ＭＳ 明朝"/>
        <family val="1"/>
      </rPr>
      <t>　　中学校の部　　　→</t>
    </r>
    <r>
      <rPr>
        <b/>
        <sz val="11"/>
        <rFont val="ＭＳ ゴシック"/>
        <family val="3"/>
      </rPr>
      <t>２</t>
    </r>
    <r>
      <rPr>
        <sz val="11"/>
        <rFont val="ＭＳ 明朝"/>
        <family val="1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明朝"/>
        <family val="1"/>
      </rPr>
      <t xml:space="preserve">
　　大学の部　　→</t>
    </r>
    <r>
      <rPr>
        <b/>
        <sz val="11"/>
        <rFont val="ＭＳ ゴシック"/>
        <family val="3"/>
      </rPr>
      <t>４</t>
    </r>
    <r>
      <rPr>
        <sz val="11"/>
        <rFont val="ＭＳ 明朝"/>
        <family val="1"/>
      </rPr>
      <t>　　職場・一般の部　→</t>
    </r>
    <r>
      <rPr>
        <b/>
        <sz val="11"/>
        <rFont val="ＭＳ ゴシック"/>
        <family val="3"/>
      </rPr>
      <t>５</t>
    </r>
  </si>
  <si>
    <r>
      <t>　</t>
    </r>
    <r>
      <rPr>
        <sz val="11"/>
        <rFont val="ＭＳ 明朝"/>
        <family val="1"/>
      </rPr>
      <t>【入力要領】</t>
    </r>
    <r>
      <rPr>
        <sz val="11"/>
        <rFont val="ＭＳ 明朝"/>
        <family val="1"/>
      </rPr>
      <t xml:space="preserve">
　　※曲名は、省略せず各楽章まで詳細に記入してください。そのままプログラムと
　　　アナウンス原稿となります。
　　※曲名、作曲者名のフリガナはアナウンス原稿で必要です。
　　※組曲等を演奏する場合は、演奏する部分（演奏する楽章）が著作権の申請の際
　　　必要になります。必ず入力してください。
　　※未出版の曲を演奏する場合は、出版社（日本語）の欄に「未出版」と入力して
　　　ください。</t>
    </r>
  </si>
  <si>
    <r>
      <t xml:space="preserve">
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</t>
    </r>
    <r>
      <rPr>
        <sz val="14"/>
        <color indexed="10"/>
        <rFont val="HGP創英角ｺﾞｼｯｸUB"/>
        <family val="3"/>
      </rPr>
      <t>ワークシート「編成の表記方法」で確認してから入力</t>
    </r>
    <r>
      <rPr>
        <sz val="11"/>
        <rFont val="ＭＳ 明朝"/>
        <family val="1"/>
      </rPr>
      <t>してください。</t>
    </r>
  </si>
  <si>
    <r>
      <t>シート「③演奏利用明細書」「④アナウンス原稿」を印刷</t>
    </r>
    <r>
      <rPr>
        <sz val="11"/>
        <rFont val="ＭＳ ゴシック"/>
        <family val="3"/>
      </rPr>
      <t>して、入力ミスがないか確認し、
締切までに</t>
    </r>
    <r>
      <rPr>
        <b/>
        <u val="single"/>
        <sz val="11"/>
        <rFont val="ＭＳ ゴシック"/>
        <family val="3"/>
      </rPr>
      <t>北諫早中学校へ提出</t>
    </r>
    <r>
      <rPr>
        <sz val="11"/>
        <rFont val="ＭＳ ゴシック"/>
        <family val="3"/>
      </rPr>
      <t>（郵送もしくは持参）してください。</t>
    </r>
  </si>
  <si>
    <r>
      <t xml:space="preserve">⑦演奏曲について入力してください。
</t>
    </r>
    <r>
      <rPr>
        <sz val="14"/>
        <rFont val="HG創英角ｺﾞｼｯｸUB"/>
        <family val="3"/>
      </rPr>
      <t>　※</t>
    </r>
    <r>
      <rPr>
        <u val="double"/>
        <sz val="14"/>
        <color indexed="10"/>
        <rFont val="HG創英角ｺﾞｼｯｸUB"/>
        <family val="3"/>
      </rPr>
      <t>曲名のフリガナを必ず入力</t>
    </r>
    <r>
      <rPr>
        <sz val="14"/>
        <rFont val="HG創英角ｺﾞｼｯｸUB"/>
        <family val="3"/>
      </rPr>
      <t>してください！</t>
    </r>
    <r>
      <rPr>
        <sz val="14"/>
        <color indexed="10"/>
        <rFont val="HG創英角ｺﾞｼｯｸUB"/>
        <family val="3"/>
      </rPr>
      <t xml:space="preserve">
　　</t>
    </r>
    <r>
      <rPr>
        <sz val="14"/>
        <color indexed="17"/>
        <rFont val="HG創英角ｺﾞｼｯｸUB"/>
        <family val="3"/>
      </rPr>
      <t>（自動入力ではありません！）</t>
    </r>
    <r>
      <rPr>
        <sz val="14"/>
        <rFont val="HG創英角ｺﾞｼｯｸUB"/>
        <family val="3"/>
      </rPr>
      <t xml:space="preserve">
　　なお、曲名に数字</t>
    </r>
    <r>
      <rPr>
        <sz val="14"/>
        <rFont val="ＭＳ ゴシック"/>
        <family val="3"/>
      </rPr>
      <t>（１、Ⅱ、三など）</t>
    </r>
    <r>
      <rPr>
        <sz val="14"/>
        <rFont val="HG創英角ｺﾞｼｯｸUB"/>
        <family val="3"/>
      </rPr>
      <t>が含まれる場合、
　　数字にもフリガナを付けてください！</t>
    </r>
    <r>
      <rPr>
        <b/>
        <sz val="14"/>
        <rFont val="ＭＳ ゴシック"/>
        <family val="3"/>
      </rPr>
      <t xml:space="preserve">
</t>
    </r>
    <r>
      <rPr>
        <sz val="14"/>
        <rFont val="ＭＳ ゴシック"/>
        <family val="3"/>
      </rPr>
      <t>　　　例１）曲名「第</t>
    </r>
    <r>
      <rPr>
        <sz val="14"/>
        <color indexed="10"/>
        <rFont val="ＭＳ ゴシック"/>
        <family val="3"/>
      </rPr>
      <t>３</t>
    </r>
    <r>
      <rPr>
        <sz val="14"/>
        <rFont val="ＭＳ ゴシック"/>
        <family val="3"/>
      </rPr>
      <t>楽章」→フリガナ「ダイ</t>
    </r>
    <r>
      <rPr>
        <sz val="14"/>
        <color indexed="10"/>
        <rFont val="ＭＳ ゴシック"/>
        <family val="3"/>
      </rPr>
      <t>サン</t>
    </r>
    <r>
      <rPr>
        <sz val="14"/>
        <rFont val="ＭＳ ゴシック"/>
        <family val="3"/>
      </rPr>
      <t>ガクショウ」
　　　例２）曲名「秘儀</t>
    </r>
    <r>
      <rPr>
        <sz val="14"/>
        <color indexed="10"/>
        <rFont val="ＭＳ ゴシック"/>
        <family val="3"/>
      </rPr>
      <t>Ⅱ</t>
    </r>
    <r>
      <rPr>
        <sz val="14"/>
        <rFont val="ＭＳ ゴシック"/>
        <family val="3"/>
      </rPr>
      <t>」→フリガナ「ヒギ</t>
    </r>
    <r>
      <rPr>
        <sz val="14"/>
        <color indexed="10"/>
        <rFont val="ＭＳ ゴシック"/>
        <family val="3"/>
      </rPr>
      <t>ツー</t>
    </r>
    <r>
      <rPr>
        <sz val="14"/>
        <rFont val="ＭＳ ゴシック"/>
        <family val="3"/>
      </rPr>
      <t>」</t>
    </r>
  </si>
  <si>
    <t>第４９回長崎県アンサンブルコンテストへ参加いたします。</t>
  </si>
  <si>
    <t>第49回長崎県アンサンブルコンテスト</t>
  </si>
  <si>
    <t>2022年12月24・25日</t>
  </si>
  <si>
    <t>第４９回長崎県アンサンブルコンテスト アナウンス原稿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</si>
</sst>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&quot;分&quot;mm&quot;秒&quot;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2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b/>
      <sz val="14"/>
      <color indexed="10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sz val="11"/>
      <name val="HG創英角ｺﾞｼｯｸUB"/>
      <family val="3"/>
    </font>
    <font>
      <sz val="16"/>
      <name val="HG創英角ｺﾞｼｯｸUB"/>
      <family val="3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20"/>
      <color indexed="9"/>
      <name val="HG創英角ｺﾞｼｯｸUB"/>
      <family val="3"/>
    </font>
    <font>
      <sz val="8"/>
      <name val="ＭＳ Ｐ明朝"/>
      <family val="1"/>
    </font>
    <font>
      <b/>
      <u val="single"/>
      <sz val="11"/>
      <name val="ＭＳ ゴシック"/>
      <family val="3"/>
    </font>
    <font>
      <sz val="14"/>
      <color indexed="10"/>
      <name val="HG創英角ｺﾞｼｯｸUB"/>
      <family val="3"/>
    </font>
    <font>
      <sz val="18"/>
      <color indexed="9"/>
      <name val="HG創英角ｺﾞｼｯｸUB"/>
      <family val="3"/>
    </font>
    <font>
      <sz val="18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HG創英角ｺﾞｼｯｸUB"/>
      <family val="3"/>
    </font>
    <font>
      <sz val="16"/>
      <color indexed="8"/>
      <name val="ＤＨＰ特太ゴシック体"/>
      <family val="0"/>
    </font>
    <font>
      <sz val="14"/>
      <color indexed="10"/>
      <name val="HGP創英角ｺﾞｼｯｸUB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name val="HG創英角ｺﾞｼｯｸUB"/>
      <family val="3"/>
    </font>
    <font>
      <u val="double"/>
      <sz val="14"/>
      <color indexed="10"/>
      <name val="HG創英角ｺﾞｼｯｸUB"/>
      <family val="3"/>
    </font>
    <font>
      <sz val="14"/>
      <color indexed="17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22"/>
      <color theme="0"/>
      <name val="HG創英角ｺﾞｼｯｸUB"/>
      <family val="3"/>
    </font>
    <font>
      <sz val="16"/>
      <color theme="1"/>
      <name val="ＤＨＰ特太ゴシック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tted"/>
      <right style="double"/>
      <top style="double"/>
      <bottom style="double"/>
    </border>
    <border>
      <left style="double"/>
      <right style="dotted"/>
      <top style="double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ck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dotted"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/>
      <top style="thick"/>
      <bottom/>
    </border>
    <border>
      <left style="thick"/>
      <right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65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6" borderId="0" xfId="0" applyFont="1" applyFill="1" applyAlignment="1">
      <alignment vertical="center" wrapText="1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horizontal="right" vertical="center"/>
      <protection locked="0"/>
    </xf>
    <xf numFmtId="0" fontId="2" fillId="35" borderId="25" xfId="0" applyFont="1" applyFill="1" applyBorder="1" applyAlignment="1" applyProtection="1">
      <alignment horizontal="right" vertical="center"/>
      <protection locked="0"/>
    </xf>
    <xf numFmtId="0" fontId="2" fillId="35" borderId="26" xfId="0" applyFont="1" applyFill="1" applyBorder="1" applyAlignment="1" applyProtection="1">
      <alignment horizontal="right" vertical="center"/>
      <protection locked="0"/>
    </xf>
    <xf numFmtId="0" fontId="2" fillId="35" borderId="27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horizontal="right" vertical="center"/>
      <protection locked="0"/>
    </xf>
    <xf numFmtId="0" fontId="2" fillId="35" borderId="13" xfId="0" applyFont="1" applyFill="1" applyBorder="1" applyAlignment="1" applyProtection="1">
      <alignment horizontal="right" vertical="center"/>
      <protection locked="0"/>
    </xf>
    <xf numFmtId="0" fontId="2" fillId="35" borderId="15" xfId="0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28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2" fillId="37" borderId="10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0" fontId="11" fillId="0" borderId="39" xfId="0" applyFont="1" applyBorder="1" applyAlignment="1">
      <alignment horizontal="center" vertical="center"/>
    </xf>
    <xf numFmtId="0" fontId="19" fillId="36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1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1" fillId="0" borderId="0" xfId="61">
      <alignment/>
      <protection/>
    </xf>
    <xf numFmtId="0" fontId="21" fillId="0" borderId="23" xfId="61" applyBorder="1">
      <alignment/>
      <protection/>
    </xf>
    <xf numFmtId="0" fontId="23" fillId="0" borderId="0" xfId="61" applyFont="1" applyAlignment="1">
      <alignment vertical="top"/>
      <protection/>
    </xf>
    <xf numFmtId="0" fontId="21" fillId="0" borderId="43" xfId="61" applyBorder="1">
      <alignment/>
      <protection/>
    </xf>
    <xf numFmtId="0" fontId="23" fillId="0" borderId="44" xfId="61" applyFont="1" applyBorder="1" applyAlignment="1">
      <alignment vertical="top"/>
      <protection/>
    </xf>
    <xf numFmtId="0" fontId="21" fillId="0" borderId="0" xfId="61" applyAlignment="1">
      <alignment vertical="top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8" borderId="0" xfId="0" applyFont="1" applyFill="1" applyBorder="1" applyAlignment="1">
      <alignment horizontal="right" vertical="center"/>
    </xf>
    <xf numFmtId="0" fontId="2" fillId="38" borderId="0" xfId="0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Border="1" applyAlignment="1">
      <alignment vertical="center" wrapText="1"/>
    </xf>
    <xf numFmtId="0" fontId="2" fillId="38" borderId="0" xfId="0" applyFont="1" applyFill="1" applyBorder="1" applyAlignment="1">
      <alignment vertical="center" wrapText="1"/>
    </xf>
    <xf numFmtId="0" fontId="38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top" wrapText="1"/>
    </xf>
    <xf numFmtId="0" fontId="21" fillId="0" borderId="0" xfId="61" applyFont="1" applyFill="1">
      <alignment/>
      <protection/>
    </xf>
    <xf numFmtId="0" fontId="21" fillId="38" borderId="0" xfId="61" applyFont="1" applyFill="1">
      <alignment/>
      <protection/>
    </xf>
    <xf numFmtId="0" fontId="7" fillId="38" borderId="0" xfId="61" applyFont="1" applyFill="1">
      <alignment/>
      <protection/>
    </xf>
    <xf numFmtId="0" fontId="39" fillId="38" borderId="0" xfId="61" applyFont="1" applyFill="1" applyAlignment="1">
      <alignment horizontal="right" vertical="top"/>
      <protection/>
    </xf>
    <xf numFmtId="0" fontId="21" fillId="38" borderId="45" xfId="61" applyFont="1" applyFill="1" applyBorder="1" applyAlignment="1">
      <alignment/>
      <protection/>
    </xf>
    <xf numFmtId="0" fontId="23" fillId="38" borderId="0" xfId="61" applyFont="1" applyFill="1" applyBorder="1" applyAlignment="1">
      <alignment vertical="top"/>
      <protection/>
    </xf>
    <xf numFmtId="0" fontId="23" fillId="38" borderId="46" xfId="61" applyFont="1" applyFill="1" applyBorder="1" applyAlignment="1">
      <alignment vertical="top"/>
      <protection/>
    </xf>
    <xf numFmtId="0" fontId="23" fillId="38" borderId="47" xfId="61" applyFont="1" applyFill="1" applyBorder="1" applyAlignment="1">
      <alignment vertical="top"/>
      <protection/>
    </xf>
    <xf numFmtId="0" fontId="23" fillId="38" borderId="48" xfId="61" applyFont="1" applyFill="1" applyBorder="1" applyAlignment="1">
      <alignment vertical="top"/>
      <protection/>
    </xf>
    <xf numFmtId="0" fontId="23" fillId="38" borderId="49" xfId="61" applyFont="1" applyFill="1" applyBorder="1" applyAlignment="1">
      <alignment vertical="top"/>
      <protection/>
    </xf>
    <xf numFmtId="0" fontId="23" fillId="38" borderId="50" xfId="61" applyFont="1" applyFill="1" applyBorder="1" applyAlignment="1">
      <alignment vertical="top"/>
      <protection/>
    </xf>
    <xf numFmtId="0" fontId="21" fillId="38" borderId="0" xfId="61" applyFont="1" applyFill="1" applyBorder="1" applyAlignment="1">
      <alignment vertical="top"/>
      <protection/>
    </xf>
    <xf numFmtId="0" fontId="23" fillId="38" borderId="51" xfId="61" applyFont="1" applyFill="1" applyBorder="1" applyAlignment="1">
      <alignment vertical="top"/>
      <protection/>
    </xf>
    <xf numFmtId="0" fontId="25" fillId="38" borderId="28" xfId="61" applyFont="1" applyFill="1" applyBorder="1" applyAlignment="1">
      <alignment horizontal="distributed" vertical="center"/>
      <protection/>
    </xf>
    <xf numFmtId="0" fontId="25" fillId="38" borderId="23" xfId="61" applyFont="1" applyFill="1" applyBorder="1" applyAlignment="1">
      <alignment horizontal="distributed" vertical="center"/>
      <protection/>
    </xf>
    <xf numFmtId="0" fontId="21" fillId="38" borderId="0" xfId="61" applyFont="1" applyFill="1" applyAlignment="1">
      <alignment horizontal="center"/>
      <protection/>
    </xf>
    <xf numFmtId="0" fontId="28" fillId="38" borderId="52" xfId="61" applyFont="1" applyFill="1" applyBorder="1" applyAlignment="1">
      <alignment horizontal="center" vertical="center" shrinkToFit="1"/>
      <protection/>
    </xf>
    <xf numFmtId="182" fontId="25" fillId="38" borderId="53" xfId="61" applyNumberFormat="1" applyFont="1" applyFill="1" applyBorder="1" applyAlignment="1">
      <alignment vertical="center" shrinkToFit="1"/>
      <protection/>
    </xf>
    <xf numFmtId="182" fontId="25" fillId="38" borderId="28" xfId="61" applyNumberFormat="1" applyFont="1" applyFill="1" applyBorder="1" applyAlignment="1">
      <alignment vertical="center" shrinkToFit="1"/>
      <protection/>
    </xf>
    <xf numFmtId="182" fontId="25" fillId="38" borderId="54" xfId="61" applyNumberFormat="1" applyFont="1" applyFill="1" applyBorder="1" applyAlignment="1">
      <alignment vertical="center" shrinkToFit="1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8" fillId="38" borderId="55" xfId="61" applyFont="1" applyFill="1" applyBorder="1" applyAlignment="1">
      <alignment horizontal="center" vertical="center" shrinkToFit="1"/>
      <protection/>
    </xf>
    <xf numFmtId="0" fontId="21" fillId="38" borderId="27" xfId="61" applyFont="1" applyFill="1" applyBorder="1" applyAlignment="1">
      <alignment horizontal="center" vertical="center"/>
      <protection/>
    </xf>
    <xf numFmtId="0" fontId="21" fillId="38" borderId="18" xfId="61" applyNumberFormat="1" applyFont="1" applyFill="1" applyBorder="1" applyAlignment="1">
      <alignment horizontal="center" vertical="center" shrinkToFit="1"/>
      <protection/>
    </xf>
    <xf numFmtId="182" fontId="25" fillId="38" borderId="27" xfId="61" applyNumberFormat="1" applyFont="1" applyFill="1" applyBorder="1" applyAlignment="1">
      <alignment vertical="center" shrinkToFit="1"/>
      <protection/>
    </xf>
    <xf numFmtId="182" fontId="25" fillId="38" borderId="17" xfId="61" applyNumberFormat="1" applyFont="1" applyFill="1" applyBorder="1" applyAlignment="1">
      <alignment vertical="center" shrinkToFit="1"/>
      <protection/>
    </xf>
    <xf numFmtId="182" fontId="25" fillId="38" borderId="18" xfId="61" applyNumberFormat="1" applyFont="1" applyFill="1" applyBorder="1" applyAlignment="1">
      <alignment vertical="center" shrinkToFit="1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0" xfId="61" applyFont="1" applyFill="1">
      <alignment/>
      <protection/>
    </xf>
    <xf numFmtId="0" fontId="21" fillId="38" borderId="0" xfId="61" applyFont="1" applyFill="1" applyAlignment="1">
      <alignment horizontal="left"/>
      <protection/>
    </xf>
    <xf numFmtId="0" fontId="28" fillId="38" borderId="57" xfId="61" applyFont="1" applyFill="1" applyBorder="1" applyAlignment="1">
      <alignment horizontal="center" vertical="center" shrinkToFit="1"/>
      <protection/>
    </xf>
    <xf numFmtId="0" fontId="21" fillId="38" borderId="58" xfId="61" applyFont="1" applyFill="1" applyBorder="1" applyAlignment="1">
      <alignment horizontal="center" vertical="center" shrinkToFit="1"/>
      <protection/>
    </xf>
    <xf numFmtId="0" fontId="21" fillId="38" borderId="59" xfId="61" applyNumberFormat="1" applyFont="1" applyFill="1" applyBorder="1" applyAlignment="1">
      <alignment horizontal="center" vertical="center" shrinkToFit="1"/>
      <protection/>
    </xf>
    <xf numFmtId="182" fontId="25" fillId="38" borderId="60" xfId="61" applyNumberFormat="1" applyFont="1" applyFill="1" applyBorder="1" applyAlignment="1">
      <alignment vertical="center" shrinkToFit="1"/>
      <protection/>
    </xf>
    <xf numFmtId="182" fontId="25" fillId="38" borderId="61" xfId="61" applyNumberFormat="1" applyFont="1" applyFill="1" applyBorder="1" applyAlignment="1">
      <alignment vertical="center" shrinkToFit="1"/>
      <protection/>
    </xf>
    <xf numFmtId="182" fontId="25" fillId="38" borderId="62" xfId="61" applyNumberFormat="1" applyFont="1" applyFill="1" applyBorder="1" applyAlignment="1">
      <alignment vertical="center" shrinkToFit="1"/>
      <protection/>
    </xf>
    <xf numFmtId="0" fontId="29" fillId="38" borderId="63" xfId="61" applyFont="1" applyFill="1" applyBorder="1" applyAlignment="1">
      <alignment horizontal="center" vertical="center" textRotation="255"/>
      <protection/>
    </xf>
    <xf numFmtId="0" fontId="25" fillId="38" borderId="0" xfId="61" applyFont="1" applyFill="1" applyAlignment="1">
      <alignment vertical="center"/>
      <protection/>
    </xf>
    <xf numFmtId="0" fontId="21" fillId="38" borderId="51" xfId="61" applyFont="1" applyFill="1" applyBorder="1">
      <alignment/>
      <protection/>
    </xf>
    <xf numFmtId="0" fontId="21" fillId="38" borderId="46" xfId="61" applyFont="1" applyFill="1" applyBorder="1">
      <alignment/>
      <protection/>
    </xf>
    <xf numFmtId="0" fontId="21" fillId="38" borderId="48" xfId="61" applyFont="1" applyFill="1" applyBorder="1">
      <alignment/>
      <protection/>
    </xf>
    <xf numFmtId="0" fontId="21" fillId="38" borderId="64" xfId="61" applyFont="1" applyFill="1" applyBorder="1">
      <alignment/>
      <protection/>
    </xf>
    <xf numFmtId="0" fontId="21" fillId="38" borderId="24" xfId="61" applyFont="1" applyFill="1" applyBorder="1" applyAlignment="1">
      <alignment horizontal="center" vertical="center"/>
      <protection/>
    </xf>
    <xf numFmtId="0" fontId="21" fillId="38" borderId="49" xfId="61" applyFont="1" applyFill="1" applyBorder="1" applyAlignment="1">
      <alignment horizontal="center" vertical="center"/>
      <protection/>
    </xf>
    <xf numFmtId="0" fontId="21" fillId="38" borderId="51" xfId="61" applyFont="1" applyFill="1" applyBorder="1" applyAlignment="1">
      <alignment horizontal="center" vertical="center"/>
      <protection/>
    </xf>
    <xf numFmtId="0" fontId="21" fillId="38" borderId="24" xfId="61" applyFont="1" applyFill="1" applyBorder="1" applyAlignment="1">
      <alignment horizontal="center"/>
      <protection/>
    </xf>
    <xf numFmtId="0" fontId="21" fillId="38" borderId="51" xfId="61" applyFont="1" applyFill="1" applyBorder="1" applyAlignment="1">
      <alignment horizontal="center"/>
      <protection/>
    </xf>
    <xf numFmtId="0" fontId="21" fillId="38" borderId="22" xfId="61" applyFont="1" applyFill="1" applyBorder="1" applyAlignment="1">
      <alignment horizontal="center"/>
      <protection/>
    </xf>
    <xf numFmtId="0" fontId="21" fillId="38" borderId="0" xfId="61" applyFont="1" applyFill="1" applyBorder="1">
      <alignment/>
      <protection/>
    </xf>
    <xf numFmtId="0" fontId="31" fillId="38" borderId="0" xfId="61" applyFont="1" applyFill="1">
      <alignment/>
      <protection/>
    </xf>
    <xf numFmtId="0" fontId="21" fillId="38" borderId="23" xfId="61" applyFont="1" applyFill="1" applyBorder="1">
      <alignment/>
      <protection/>
    </xf>
    <xf numFmtId="0" fontId="21" fillId="38" borderId="46" xfId="61" applyFont="1" applyFill="1" applyBorder="1" applyAlignment="1">
      <alignment horizontal="left" vertical="center"/>
      <protection/>
    </xf>
    <xf numFmtId="0" fontId="21" fillId="38" borderId="48" xfId="61" applyFont="1" applyFill="1" applyBorder="1" applyAlignment="1">
      <alignment horizontal="left" vertical="center"/>
      <protection/>
    </xf>
    <xf numFmtId="0" fontId="21" fillId="38" borderId="51" xfId="61" applyFont="1" applyFill="1" applyBorder="1" applyAlignment="1">
      <alignment horizontal="left" vertical="center"/>
      <protection/>
    </xf>
    <xf numFmtId="0" fontId="21" fillId="38" borderId="0" xfId="61" applyFont="1" applyFill="1" applyAlignment="1">
      <alignment horizontal="left" vertical="center"/>
      <protection/>
    </xf>
    <xf numFmtId="0" fontId="21" fillId="38" borderId="49" xfId="61" applyFont="1" applyFill="1" applyBorder="1">
      <alignment/>
      <protection/>
    </xf>
    <xf numFmtId="0" fontId="38" fillId="33" borderId="0" xfId="0" applyFont="1" applyFill="1" applyBorder="1" applyAlignment="1">
      <alignment vertical="center" shrinkToFit="1"/>
    </xf>
    <xf numFmtId="0" fontId="3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center" shrinkToFit="1"/>
    </xf>
    <xf numFmtId="0" fontId="13" fillId="38" borderId="65" xfId="0" applyFont="1" applyFill="1" applyBorder="1" applyAlignment="1">
      <alignment horizontal="right" vertical="center"/>
    </xf>
    <xf numFmtId="0" fontId="7" fillId="38" borderId="0" xfId="0" applyFont="1" applyFill="1" applyAlignment="1">
      <alignment horizontal="center" vertical="center"/>
    </xf>
    <xf numFmtId="0" fontId="39" fillId="38" borderId="0" xfId="0" applyFont="1" applyFill="1" applyAlignment="1">
      <alignment horizontal="right" vertical="top"/>
    </xf>
    <xf numFmtId="0" fontId="13" fillId="38" borderId="66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44" xfId="0" applyBorder="1" applyAlignment="1">
      <alignment vertical="top" wrapText="1" shrinkToFit="1"/>
    </xf>
    <xf numFmtId="0" fontId="0" fillId="0" borderId="0" xfId="0" applyAlignment="1">
      <alignment horizontal="center" vertical="center"/>
    </xf>
    <xf numFmtId="0" fontId="81" fillId="0" borderId="7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86" fillId="0" borderId="0" xfId="0" applyFont="1" applyAlignment="1">
      <alignment vertical="center"/>
    </xf>
    <xf numFmtId="0" fontId="35" fillId="37" borderId="0" xfId="0" applyFont="1" applyFill="1" applyAlignment="1">
      <alignment vertical="top" wrapText="1"/>
    </xf>
    <xf numFmtId="0" fontId="0" fillId="39" borderId="79" xfId="43" applyFont="1" applyFill="1" applyBorder="1" applyAlignment="1" applyProtection="1">
      <alignment vertical="top" wrapText="1"/>
      <protection locked="0"/>
    </xf>
    <xf numFmtId="0" fontId="2" fillId="39" borderId="38" xfId="0" applyFont="1" applyFill="1" applyBorder="1" applyAlignment="1" applyProtection="1">
      <alignment vertical="top" wrapText="1"/>
      <protection locked="0"/>
    </xf>
    <xf numFmtId="0" fontId="2" fillId="39" borderId="74" xfId="0" applyFont="1" applyFill="1" applyBorder="1" applyAlignment="1" applyProtection="1">
      <alignment vertical="top" wrapText="1"/>
      <protection locked="0"/>
    </xf>
    <xf numFmtId="0" fontId="2" fillId="39" borderId="22" xfId="0" applyFont="1" applyFill="1" applyBorder="1" applyAlignment="1" applyProtection="1">
      <alignment vertical="top" wrapText="1"/>
      <protection locked="0"/>
    </xf>
    <xf numFmtId="0" fontId="2" fillId="39" borderId="0" xfId="0" applyFont="1" applyFill="1" applyBorder="1" applyAlignment="1" applyProtection="1">
      <alignment vertical="top" wrapText="1"/>
      <protection locked="0"/>
    </xf>
    <xf numFmtId="0" fontId="2" fillId="39" borderId="80" xfId="0" applyFont="1" applyFill="1" applyBorder="1" applyAlignment="1" applyProtection="1">
      <alignment vertical="top" wrapText="1"/>
      <protection locked="0"/>
    </xf>
    <xf numFmtId="0" fontId="2" fillId="39" borderId="36" xfId="0" applyFont="1" applyFill="1" applyBorder="1" applyAlignment="1" applyProtection="1">
      <alignment vertical="top" wrapText="1"/>
      <protection locked="0"/>
    </xf>
    <xf numFmtId="0" fontId="2" fillId="39" borderId="45" xfId="0" applyFont="1" applyFill="1" applyBorder="1" applyAlignment="1" applyProtection="1">
      <alignment vertical="top" wrapText="1"/>
      <protection locked="0"/>
    </xf>
    <xf numFmtId="0" fontId="2" fillId="39" borderId="43" xfId="0" applyFont="1" applyFill="1" applyBorder="1" applyAlignment="1" applyProtection="1">
      <alignment vertical="top" wrapText="1"/>
      <protection locked="0"/>
    </xf>
    <xf numFmtId="0" fontId="42" fillId="40" borderId="45" xfId="0" applyFont="1" applyFill="1" applyBorder="1" applyAlignment="1">
      <alignment horizontal="left" vertical="center" wrapText="1"/>
    </xf>
    <xf numFmtId="0" fontId="42" fillId="40" borderId="45" xfId="0" applyFont="1" applyFill="1" applyBorder="1" applyAlignment="1">
      <alignment horizontal="left" vertical="center"/>
    </xf>
    <xf numFmtId="0" fontId="34" fillId="0" borderId="81" xfId="0" applyFont="1" applyBorder="1" applyAlignment="1">
      <alignment horizontal="left" vertical="top" wrapText="1"/>
    </xf>
    <xf numFmtId="0" fontId="34" fillId="0" borderId="82" xfId="0" applyFont="1" applyBorder="1" applyAlignment="1">
      <alignment horizontal="left" vertical="top" wrapText="1"/>
    </xf>
    <xf numFmtId="0" fontId="34" fillId="0" borderId="83" xfId="0" applyFont="1" applyBorder="1" applyAlignment="1">
      <alignment horizontal="left" vertical="top" wrapText="1"/>
    </xf>
    <xf numFmtId="0" fontId="42" fillId="40" borderId="82" xfId="0" applyFont="1" applyFill="1" applyBorder="1" applyAlignment="1">
      <alignment horizontal="center" vertical="center" shrinkToFit="1"/>
    </xf>
    <xf numFmtId="0" fontId="2" fillId="36" borderId="77" xfId="0" applyFont="1" applyFill="1" applyBorder="1" applyAlignment="1">
      <alignment vertical="center" textRotation="255"/>
    </xf>
    <xf numFmtId="0" fontId="2" fillId="36" borderId="84" xfId="0" applyFont="1" applyFill="1" applyBorder="1" applyAlignment="1">
      <alignment vertical="center" textRotation="255"/>
    </xf>
    <xf numFmtId="0" fontId="35" fillId="36" borderId="0" xfId="0" applyFont="1" applyFill="1" applyAlignment="1">
      <alignment vertical="center" wrapText="1"/>
    </xf>
    <xf numFmtId="0" fontId="35" fillId="36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>
      <alignment vertical="center" wrapText="1"/>
    </xf>
    <xf numFmtId="0" fontId="35" fillId="36" borderId="0" xfId="0" applyFont="1" applyFill="1" applyBorder="1" applyAlignment="1">
      <alignment horizontal="left" vertical="center" wrapText="1"/>
    </xf>
    <xf numFmtId="0" fontId="35" fillId="36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vertical="center"/>
    </xf>
    <xf numFmtId="0" fontId="35" fillId="36" borderId="0" xfId="0" applyFont="1" applyFill="1" applyBorder="1" applyAlignment="1">
      <alignment vertical="top" wrapText="1"/>
    </xf>
    <xf numFmtId="0" fontId="35" fillId="36" borderId="0" xfId="0" applyFont="1" applyFill="1" applyBorder="1" applyAlignment="1">
      <alignment vertical="top"/>
    </xf>
    <xf numFmtId="0" fontId="3" fillId="34" borderId="2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35" borderId="25" xfId="0" applyFont="1" applyFill="1" applyBorder="1" applyAlignment="1" applyProtection="1">
      <alignment vertical="center" shrinkToFit="1"/>
      <protection locked="0"/>
    </xf>
    <xf numFmtId="0" fontId="2" fillId="35" borderId="15" xfId="0" applyFont="1" applyFill="1" applyBorder="1" applyAlignment="1" applyProtection="1">
      <alignment vertical="center" shrinkToFit="1"/>
      <protection locked="0"/>
    </xf>
    <xf numFmtId="0" fontId="2" fillId="35" borderId="16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35" borderId="85" xfId="0" applyFont="1" applyFill="1" applyBorder="1" applyAlignment="1" applyProtection="1">
      <alignment vertical="center" shrinkToFit="1"/>
      <protection locked="0"/>
    </xf>
    <xf numFmtId="0" fontId="2" fillId="35" borderId="86" xfId="0" applyFont="1" applyFill="1" applyBorder="1" applyAlignment="1" applyProtection="1">
      <alignment vertical="center" shrinkToFit="1"/>
      <protection locked="0"/>
    </xf>
    <xf numFmtId="0" fontId="2" fillId="35" borderId="87" xfId="0" applyFont="1" applyFill="1" applyBorder="1" applyAlignment="1" applyProtection="1">
      <alignment vertical="center" shrinkToFit="1"/>
      <protection locked="0"/>
    </xf>
    <xf numFmtId="0" fontId="2" fillId="34" borderId="24" xfId="0" applyFont="1" applyFill="1" applyBorder="1" applyAlignment="1" applyProtection="1">
      <alignment vertical="center" shrinkToFit="1"/>
      <protection locked="0"/>
    </xf>
    <xf numFmtId="0" fontId="2" fillId="34" borderId="11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5" borderId="24" xfId="0" applyFont="1" applyFill="1" applyBorder="1" applyAlignment="1" applyProtection="1">
      <alignment vertical="center" shrinkToFit="1"/>
      <protection locked="0"/>
    </xf>
    <xf numFmtId="0" fontId="2" fillId="35" borderId="11" xfId="0" applyFont="1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 applyProtection="1">
      <alignment vertical="center" shrinkToFit="1"/>
      <protection locked="0"/>
    </xf>
    <xf numFmtId="0" fontId="87" fillId="41" borderId="45" xfId="0" applyFont="1" applyFill="1" applyBorder="1" applyAlignment="1">
      <alignment horizontal="center" vertical="center" wrapText="1" shrinkToFit="1"/>
    </xf>
    <xf numFmtId="0" fontId="87" fillId="41" borderId="45" xfId="0" applyFont="1" applyFill="1" applyBorder="1" applyAlignment="1">
      <alignment horizontal="center" vertical="center" shrinkToFit="1"/>
    </xf>
    <xf numFmtId="0" fontId="33" fillId="33" borderId="88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/>
    </xf>
    <xf numFmtId="0" fontId="33" fillId="33" borderId="74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34" fillId="0" borderId="89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vertical="center"/>
      <protection locked="0"/>
    </xf>
    <xf numFmtId="0" fontId="35" fillId="36" borderId="2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33" borderId="53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35" fillId="36" borderId="0" xfId="0" applyFont="1" applyFill="1" applyAlignment="1">
      <alignment horizontal="left" vertical="center" wrapText="1"/>
    </xf>
    <xf numFmtId="0" fontId="0" fillId="38" borderId="0" xfId="0" applyFill="1" applyAlignment="1">
      <alignment vertical="center"/>
    </xf>
    <xf numFmtId="0" fontId="0" fillId="38" borderId="0" xfId="0" applyFill="1" applyBorder="1" applyAlignment="1">
      <alignment vertical="center"/>
    </xf>
    <xf numFmtId="0" fontId="2" fillId="36" borderId="0" xfId="0" applyFont="1" applyFill="1" applyBorder="1" applyAlignment="1">
      <alignment horizontal="left" vertical="center" wrapText="1"/>
    </xf>
    <xf numFmtId="0" fontId="42" fillId="40" borderId="45" xfId="0" applyFont="1" applyFill="1" applyBorder="1" applyAlignment="1">
      <alignment horizontal="center" vertical="center"/>
    </xf>
    <xf numFmtId="0" fontId="0" fillId="0" borderId="84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88" fillId="0" borderId="0" xfId="0" applyFont="1" applyAlignment="1">
      <alignment horizontal="center" vertical="center"/>
    </xf>
    <xf numFmtId="0" fontId="81" fillId="0" borderId="82" xfId="0" applyFont="1" applyBorder="1" applyAlignment="1">
      <alignment horizontal="center" vertical="center"/>
    </xf>
    <xf numFmtId="0" fontId="81" fillId="0" borderId="83" xfId="0" applyFont="1" applyBorder="1" applyAlignment="1">
      <alignment horizontal="center" vertical="center"/>
    </xf>
    <xf numFmtId="0" fontId="0" fillId="0" borderId="78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 indent="1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0" fontId="12" fillId="33" borderId="0" xfId="0" applyNumberFormat="1" applyFont="1" applyFill="1" applyAlignment="1" applyProtection="1">
      <alignment horizontal="right" vertical="center"/>
      <protection/>
    </xf>
    <xf numFmtId="0" fontId="7" fillId="0" borderId="8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 wrapTex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shrinkToFit="1"/>
    </xf>
    <xf numFmtId="0" fontId="12" fillId="0" borderId="28" xfId="0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25" fillId="38" borderId="11" xfId="61" applyFont="1" applyFill="1" applyBorder="1" applyAlignment="1">
      <alignment horizontal="left"/>
      <protection/>
    </xf>
    <xf numFmtId="0" fontId="29" fillId="38" borderId="24" xfId="61" applyFont="1" applyFill="1" applyBorder="1" applyAlignment="1">
      <alignment horizontal="distributed" vertical="center" wrapText="1"/>
      <protection/>
    </xf>
    <xf numFmtId="0" fontId="29" fillId="38" borderId="12" xfId="61" applyFont="1" applyFill="1" applyBorder="1" applyAlignment="1">
      <alignment horizontal="distributed" vertical="center"/>
      <protection/>
    </xf>
    <xf numFmtId="0" fontId="21" fillId="38" borderId="24" xfId="61" applyFont="1" applyFill="1" applyBorder="1" applyAlignment="1">
      <alignment horizontal="left" vertical="center"/>
      <protection/>
    </xf>
    <xf numFmtId="0" fontId="21" fillId="38" borderId="11" xfId="61" applyFont="1" applyFill="1" applyBorder="1" applyAlignment="1">
      <alignment horizontal="left" vertical="center"/>
      <protection/>
    </xf>
    <xf numFmtId="0" fontId="21" fillId="38" borderId="12" xfId="61" applyFont="1" applyFill="1" applyBorder="1" applyAlignment="1">
      <alignment horizontal="left" vertical="center"/>
      <protection/>
    </xf>
    <xf numFmtId="0" fontId="25" fillId="38" borderId="24" xfId="61" applyFont="1" applyFill="1" applyBorder="1" applyAlignment="1">
      <alignment horizontal="center" vertical="center"/>
      <protection/>
    </xf>
    <xf numFmtId="0" fontId="25" fillId="38" borderId="11" xfId="61" applyFont="1" applyFill="1" applyBorder="1" applyAlignment="1">
      <alignment horizontal="center" vertical="center"/>
      <protection/>
    </xf>
    <xf numFmtId="0" fontId="25" fillId="38" borderId="12" xfId="61" applyFont="1" applyFill="1" applyBorder="1" applyAlignment="1">
      <alignment horizontal="center" vertical="center"/>
      <protection/>
    </xf>
    <xf numFmtId="0" fontId="25" fillId="38" borderId="47" xfId="61" applyFont="1" applyFill="1" applyBorder="1" applyAlignment="1">
      <alignment horizontal="center" vertical="center"/>
      <protection/>
    </xf>
    <xf numFmtId="0" fontId="25" fillId="38" borderId="49" xfId="61" applyFont="1" applyFill="1" applyBorder="1" applyAlignment="1">
      <alignment horizontal="center" vertical="center"/>
      <protection/>
    </xf>
    <xf numFmtId="0" fontId="21" fillId="38" borderId="90" xfId="61" applyFont="1" applyFill="1" applyBorder="1" applyAlignment="1">
      <alignment horizontal="left" vertical="center" wrapText="1"/>
      <protection/>
    </xf>
    <xf numFmtId="0" fontId="21" fillId="38" borderId="0" xfId="61" applyFont="1" applyFill="1" applyAlignment="1">
      <alignment horizontal="left" vertical="center" wrapText="1"/>
      <protection/>
    </xf>
    <xf numFmtId="0" fontId="25" fillId="38" borderId="91" xfId="61" applyFont="1" applyFill="1" applyBorder="1" applyAlignment="1">
      <alignment horizontal="center" vertical="center"/>
      <protection/>
    </xf>
    <xf numFmtId="0" fontId="25" fillId="38" borderId="92" xfId="61" applyFont="1" applyFill="1" applyBorder="1" applyAlignment="1">
      <alignment horizontal="center" vertical="center"/>
      <protection/>
    </xf>
    <xf numFmtId="0" fontId="25" fillId="38" borderId="93" xfId="61" applyFont="1" applyFill="1" applyBorder="1" applyAlignment="1">
      <alignment horizontal="center" vertical="center"/>
      <protection/>
    </xf>
    <xf numFmtId="0" fontId="25" fillId="38" borderId="23" xfId="61" applyFont="1" applyFill="1" applyBorder="1" applyAlignment="1">
      <alignment horizontal="center" vertical="center"/>
      <protection/>
    </xf>
    <xf numFmtId="0" fontId="25" fillId="38" borderId="94" xfId="61" applyFont="1" applyFill="1" applyBorder="1" applyAlignment="1">
      <alignment horizontal="center" vertical="center"/>
      <protection/>
    </xf>
    <xf numFmtId="0" fontId="25" fillId="38" borderId="51" xfId="61" applyFont="1" applyFill="1" applyBorder="1" applyAlignment="1">
      <alignment horizontal="distributed" vertical="center"/>
      <protection/>
    </xf>
    <xf numFmtId="0" fontId="21" fillId="38" borderId="46" xfId="61" applyFont="1" applyFill="1" applyBorder="1">
      <alignment/>
      <protection/>
    </xf>
    <xf numFmtId="0" fontId="21" fillId="38" borderId="24" xfId="61" applyFont="1" applyFill="1" applyBorder="1" applyAlignment="1">
      <alignment horizontal="distributed" vertical="center"/>
      <protection/>
    </xf>
    <xf numFmtId="0" fontId="21" fillId="38" borderId="11" xfId="61" applyFont="1" applyFill="1" applyBorder="1" applyAlignment="1">
      <alignment horizontal="distributed" vertical="center"/>
      <protection/>
    </xf>
    <xf numFmtId="0" fontId="28" fillId="38" borderId="24" xfId="61" applyFont="1" applyFill="1" applyBorder="1" applyAlignment="1">
      <alignment horizontal="center" vertical="center"/>
      <protection/>
    </xf>
    <xf numFmtId="0" fontId="28" fillId="38" borderId="11" xfId="61" applyFont="1" applyFill="1" applyBorder="1" applyAlignment="1">
      <alignment horizontal="center" vertical="center"/>
      <protection/>
    </xf>
    <xf numFmtId="0" fontId="28" fillId="38" borderId="12" xfId="61" applyFont="1" applyFill="1" applyBorder="1" applyAlignment="1">
      <alignment horizontal="center" vertical="center"/>
      <protection/>
    </xf>
    <xf numFmtId="0" fontId="29" fillId="38" borderId="11" xfId="61" applyFont="1" applyFill="1" applyBorder="1" applyAlignment="1">
      <alignment horizontal="center" vertical="center"/>
      <protection/>
    </xf>
    <xf numFmtId="0" fontId="29" fillId="38" borderId="47" xfId="61" applyFont="1" applyFill="1" applyBorder="1" applyAlignment="1">
      <alignment horizontal="center" vertical="center"/>
      <protection/>
    </xf>
    <xf numFmtId="0" fontId="29" fillId="38" borderId="49" xfId="61" applyFont="1" applyFill="1" applyBorder="1" applyAlignment="1">
      <alignment horizontal="center" vertical="center"/>
      <protection/>
    </xf>
    <xf numFmtId="0" fontId="21" fillId="38" borderId="95" xfId="61" applyFont="1" applyFill="1" applyBorder="1" applyAlignment="1">
      <alignment horizontal="center"/>
      <protection/>
    </xf>
    <xf numFmtId="0" fontId="21" fillId="38" borderId="96" xfId="61" applyFont="1" applyFill="1" applyBorder="1" applyAlignment="1">
      <alignment horizontal="center"/>
      <protection/>
    </xf>
    <xf numFmtId="0" fontId="21" fillId="38" borderId="97" xfId="61" applyFont="1" applyFill="1" applyBorder="1" applyAlignment="1">
      <alignment horizontal="center"/>
      <protection/>
    </xf>
    <xf numFmtId="0" fontId="21" fillId="38" borderId="98" xfId="61" applyFont="1" applyFill="1" applyBorder="1" applyAlignment="1">
      <alignment horizontal="center"/>
      <protection/>
    </xf>
    <xf numFmtId="0" fontId="21" fillId="38" borderId="99" xfId="61" applyFont="1" applyFill="1" applyBorder="1" applyAlignment="1">
      <alignment horizontal="center"/>
      <protection/>
    </xf>
    <xf numFmtId="0" fontId="21" fillId="38" borderId="94" xfId="61" applyFont="1" applyFill="1" applyBorder="1" applyAlignment="1">
      <alignment horizontal="center"/>
      <protection/>
    </xf>
    <xf numFmtId="0" fontId="21" fillId="38" borderId="100" xfId="61" applyFont="1" applyFill="1" applyBorder="1" applyAlignment="1">
      <alignment horizontal="center"/>
      <protection/>
    </xf>
    <xf numFmtId="0" fontId="21" fillId="38" borderId="101" xfId="61" applyFont="1" applyFill="1" applyBorder="1" applyAlignment="1">
      <alignment horizontal="center"/>
      <protection/>
    </xf>
    <xf numFmtId="0" fontId="21" fillId="38" borderId="60" xfId="61" applyFont="1" applyFill="1" applyBorder="1" applyAlignment="1">
      <alignment horizontal="left" vertical="center" shrinkToFit="1"/>
      <protection/>
    </xf>
    <xf numFmtId="0" fontId="21" fillId="38" borderId="61" xfId="61" applyFont="1" applyFill="1" applyBorder="1" applyAlignment="1">
      <alignment horizontal="left" vertical="center" shrinkToFit="1"/>
      <protection/>
    </xf>
    <xf numFmtId="0" fontId="21" fillId="38" borderId="62" xfId="61" applyFont="1" applyFill="1" applyBorder="1" applyAlignment="1">
      <alignment horizontal="left" vertical="center" shrinkToFit="1"/>
      <protection/>
    </xf>
    <xf numFmtId="0" fontId="21" fillId="38" borderId="60" xfId="61" applyFont="1" applyFill="1" applyBorder="1" applyAlignment="1">
      <alignment horizontal="center" vertical="center" shrinkToFit="1"/>
      <protection/>
    </xf>
    <xf numFmtId="0" fontId="21" fillId="38" borderId="61" xfId="61" applyFont="1" applyFill="1" applyBorder="1" applyAlignment="1">
      <alignment horizontal="center" vertical="center" shrinkToFit="1"/>
      <protection/>
    </xf>
    <xf numFmtId="0" fontId="21" fillId="38" borderId="62" xfId="61" applyFont="1" applyFill="1" applyBorder="1" applyAlignment="1">
      <alignment horizontal="center" vertical="center" shrinkToFit="1"/>
      <protection/>
    </xf>
    <xf numFmtId="0" fontId="21" fillId="38" borderId="102" xfId="61" applyNumberFormat="1" applyFont="1" applyFill="1" applyBorder="1" applyAlignment="1">
      <alignment horizontal="center" vertical="center" shrinkToFit="1"/>
      <protection/>
    </xf>
    <xf numFmtId="0" fontId="21" fillId="38" borderId="64" xfId="61" applyFont="1" applyFill="1" applyBorder="1" applyAlignment="1">
      <alignment horizontal="center"/>
      <protection/>
    </xf>
    <xf numFmtId="0" fontId="21" fillId="38" borderId="53" xfId="61" applyFont="1" applyFill="1" applyBorder="1" applyAlignment="1">
      <alignment horizontal="center"/>
      <protection/>
    </xf>
    <xf numFmtId="0" fontId="21" fillId="38" borderId="50" xfId="61" applyFont="1" applyFill="1" applyBorder="1" applyAlignment="1">
      <alignment horizontal="center"/>
      <protection/>
    </xf>
    <xf numFmtId="0" fontId="21" fillId="38" borderId="17" xfId="61" applyNumberFormat="1" applyFont="1" applyFill="1" applyBorder="1" applyAlignment="1">
      <alignment horizontal="center" vertical="center" shrinkToFit="1"/>
      <protection/>
    </xf>
    <xf numFmtId="0" fontId="21" fillId="38" borderId="53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 vertical="center"/>
      <protection/>
    </xf>
    <xf numFmtId="0" fontId="21" fillId="38" borderId="103" xfId="61" applyFont="1" applyFill="1" applyBorder="1" applyAlignment="1">
      <alignment horizontal="center" vertical="center"/>
      <protection/>
    </xf>
    <xf numFmtId="0" fontId="21" fillId="38" borderId="104" xfId="61" applyFont="1" applyFill="1" applyBorder="1" applyAlignment="1">
      <alignment horizontal="center" vertical="center"/>
      <protection/>
    </xf>
    <xf numFmtId="0" fontId="21" fillId="38" borderId="105" xfId="61" applyFont="1" applyFill="1" applyBorder="1" applyAlignment="1">
      <alignment horizontal="center" vertical="center"/>
      <protection/>
    </xf>
    <xf numFmtId="0" fontId="21" fillId="38" borderId="106" xfId="61" applyFont="1" applyFill="1" applyBorder="1" applyAlignment="1">
      <alignment horizontal="center" vertical="center"/>
      <protection/>
    </xf>
    <xf numFmtId="0" fontId="21" fillId="38" borderId="28" xfId="61" applyFont="1" applyFill="1" applyBorder="1" applyAlignment="1">
      <alignment horizontal="center"/>
      <protection/>
    </xf>
    <xf numFmtId="0" fontId="21" fillId="38" borderId="54" xfId="61" applyFont="1" applyFill="1" applyBorder="1" applyAlignment="1">
      <alignment horizontal="center"/>
      <protection/>
    </xf>
    <xf numFmtId="0" fontId="21" fillId="38" borderId="23" xfId="61" applyFont="1" applyFill="1" applyBorder="1" applyAlignment="1">
      <alignment horizontal="center"/>
      <protection/>
    </xf>
    <xf numFmtId="0" fontId="21" fillId="38" borderId="56" xfId="61" applyFont="1" applyFill="1" applyBorder="1" applyAlignment="1">
      <alignment horizontal="center"/>
      <protection/>
    </xf>
    <xf numFmtId="0" fontId="21" fillId="38" borderId="107" xfId="61" applyFont="1" applyFill="1" applyBorder="1" applyAlignment="1">
      <alignment horizontal="center" vertical="center"/>
      <protection/>
    </xf>
    <xf numFmtId="0" fontId="21" fillId="38" borderId="108" xfId="61" applyFont="1" applyFill="1" applyBorder="1" applyAlignment="1">
      <alignment horizontal="center" vertical="center"/>
      <protection/>
    </xf>
    <xf numFmtId="0" fontId="21" fillId="38" borderId="21" xfId="61" applyFont="1" applyFill="1" applyBorder="1" applyAlignment="1">
      <alignment horizontal="left" vertical="center" shrinkToFit="1"/>
      <protection/>
    </xf>
    <xf numFmtId="0" fontId="21" fillId="38" borderId="13" xfId="61" applyFont="1" applyFill="1" applyBorder="1" applyAlignment="1">
      <alignment horizontal="left" vertical="center" shrinkToFit="1"/>
      <protection/>
    </xf>
    <xf numFmtId="0" fontId="21" fillId="38" borderId="14" xfId="61" applyFont="1" applyFill="1" applyBorder="1" applyAlignment="1">
      <alignment horizontal="left" vertical="center" shrinkToFit="1"/>
      <protection/>
    </xf>
    <xf numFmtId="0" fontId="21" fillId="38" borderId="21" xfId="61" applyFont="1" applyFill="1" applyBorder="1" applyAlignment="1">
      <alignment horizontal="center" vertical="center" shrinkToFit="1"/>
      <protection/>
    </xf>
    <xf numFmtId="0" fontId="21" fillId="38" borderId="13" xfId="61" applyFont="1" applyFill="1" applyBorder="1" applyAlignment="1">
      <alignment horizontal="center" vertical="center" shrinkToFit="1"/>
      <protection/>
    </xf>
    <xf numFmtId="0" fontId="21" fillId="38" borderId="14" xfId="61" applyFont="1" applyFill="1" applyBorder="1" applyAlignment="1">
      <alignment horizontal="center" vertical="center" shrinkToFit="1"/>
      <protection/>
    </xf>
    <xf numFmtId="0" fontId="30" fillId="38" borderId="99" xfId="61" applyFont="1" applyFill="1" applyBorder="1" applyAlignment="1">
      <alignment horizontal="center" vertical="center" textRotation="255" shrinkToFit="1"/>
      <protection/>
    </xf>
    <xf numFmtId="0" fontId="30" fillId="38" borderId="109" xfId="61" applyFont="1" applyFill="1" applyBorder="1" applyAlignment="1">
      <alignment horizontal="center" vertical="center" textRotation="255" shrinkToFit="1"/>
      <protection/>
    </xf>
    <xf numFmtId="0" fontId="21" fillId="38" borderId="53" xfId="61" applyFont="1" applyFill="1" applyBorder="1" applyAlignment="1">
      <alignment horizontal="center" vertical="center" shrinkToFit="1"/>
      <protection/>
    </xf>
    <xf numFmtId="0" fontId="21" fillId="38" borderId="28" xfId="61" applyFont="1" applyFill="1" applyBorder="1" applyAlignment="1">
      <alignment horizontal="center" vertical="center" shrinkToFit="1"/>
      <protection/>
    </xf>
    <xf numFmtId="0" fontId="21" fillId="38" borderId="54" xfId="61" applyFont="1" applyFill="1" applyBorder="1" applyAlignment="1">
      <alignment horizontal="center" vertical="center" shrinkToFit="1"/>
      <protection/>
    </xf>
    <xf numFmtId="0" fontId="21" fillId="38" borderId="104" xfId="61" applyFont="1" applyFill="1" applyBorder="1" applyAlignment="1">
      <alignment horizontal="center" vertical="center" shrinkToFit="1"/>
      <protection/>
    </xf>
    <xf numFmtId="0" fontId="21" fillId="38" borderId="105" xfId="61" applyFont="1" applyFill="1" applyBorder="1" applyAlignment="1">
      <alignment horizontal="center" vertical="center" shrinkToFit="1"/>
      <protection/>
    </xf>
    <xf numFmtId="0" fontId="21" fillId="38" borderId="110" xfId="61" applyFont="1" applyFill="1" applyBorder="1" applyAlignment="1">
      <alignment horizontal="center" vertical="center" shrinkToFit="1"/>
      <protection/>
    </xf>
    <xf numFmtId="0" fontId="21" fillId="38" borderId="50" xfId="61" applyFont="1" applyFill="1" applyBorder="1" applyAlignment="1">
      <alignment horizontal="center" vertical="center"/>
      <protection/>
    </xf>
    <xf numFmtId="0" fontId="21" fillId="38" borderId="23" xfId="61" applyFont="1" applyFill="1" applyBorder="1" applyAlignment="1">
      <alignment horizontal="center" vertical="center"/>
      <protection/>
    </xf>
    <xf numFmtId="0" fontId="21" fillId="38" borderId="111" xfId="61" applyFont="1" applyFill="1" applyBorder="1" applyAlignment="1">
      <alignment horizontal="center" vertical="center"/>
      <protection/>
    </xf>
    <xf numFmtId="0" fontId="21" fillId="38" borderId="50" xfId="61" applyFont="1" applyFill="1" applyBorder="1" applyAlignment="1">
      <alignment horizontal="center" vertical="center" shrinkToFit="1"/>
      <protection/>
    </xf>
    <xf numFmtId="0" fontId="21" fillId="38" borderId="23" xfId="61" applyFont="1" applyFill="1" applyBorder="1" applyAlignment="1">
      <alignment horizontal="center" vertical="center" shrinkToFit="1"/>
      <protection/>
    </xf>
    <xf numFmtId="0" fontId="21" fillId="38" borderId="56" xfId="61" applyFont="1" applyFill="1" applyBorder="1" applyAlignment="1">
      <alignment horizontal="center" vertical="center" shrinkToFit="1"/>
      <protection/>
    </xf>
    <xf numFmtId="0" fontId="0" fillId="38" borderId="112" xfId="61" applyFont="1" applyFill="1" applyBorder="1" applyAlignment="1">
      <alignment horizontal="center" vertical="center"/>
      <protection/>
    </xf>
    <xf numFmtId="0" fontId="0" fillId="38" borderId="90" xfId="61" applyFont="1" applyFill="1" applyBorder="1" applyAlignment="1">
      <alignment horizontal="center" vertical="center"/>
      <protection/>
    </xf>
    <xf numFmtId="0" fontId="0" fillId="38" borderId="113" xfId="61" applyFont="1" applyFill="1" applyBorder="1" applyAlignment="1">
      <alignment horizontal="center" vertical="center"/>
      <protection/>
    </xf>
    <xf numFmtId="0" fontId="0" fillId="38" borderId="50" xfId="61" applyFont="1" applyFill="1" applyBorder="1" applyAlignment="1">
      <alignment horizontal="center" vertical="center"/>
      <protection/>
    </xf>
    <xf numFmtId="0" fontId="0" fillId="38" borderId="23" xfId="61" applyFont="1" applyFill="1" applyBorder="1" applyAlignment="1">
      <alignment horizontal="center" vertical="center"/>
      <protection/>
    </xf>
    <xf numFmtId="0" fontId="0" fillId="38" borderId="56" xfId="61" applyFont="1" applyFill="1" applyBorder="1" applyAlignment="1">
      <alignment horizontal="center" vertical="center"/>
      <protection/>
    </xf>
    <xf numFmtId="0" fontId="28" fillId="38" borderId="112" xfId="61" applyFont="1" applyFill="1" applyBorder="1" applyAlignment="1">
      <alignment horizontal="center" vertical="center" wrapText="1"/>
      <protection/>
    </xf>
    <xf numFmtId="0" fontId="28" fillId="38" borderId="90" xfId="61" applyFont="1" applyFill="1" applyBorder="1" applyAlignment="1">
      <alignment horizontal="center" vertical="center" wrapText="1"/>
      <protection/>
    </xf>
    <xf numFmtId="0" fontId="28" fillId="38" borderId="113" xfId="61" applyFont="1" applyFill="1" applyBorder="1" applyAlignment="1">
      <alignment horizontal="center" vertical="center" wrapText="1"/>
      <protection/>
    </xf>
    <xf numFmtId="0" fontId="28" fillId="38" borderId="50" xfId="61" applyFont="1" applyFill="1" applyBorder="1" applyAlignment="1">
      <alignment horizontal="center" vertical="center" wrapText="1"/>
      <protection/>
    </xf>
    <xf numFmtId="0" fontId="28" fillId="38" borderId="23" xfId="61" applyFont="1" applyFill="1" applyBorder="1" applyAlignment="1">
      <alignment horizontal="center" vertical="center" wrapText="1"/>
      <protection/>
    </xf>
    <xf numFmtId="0" fontId="28" fillId="38" borderId="56" xfId="61" applyFont="1" applyFill="1" applyBorder="1" applyAlignment="1">
      <alignment horizontal="center" vertical="center" wrapText="1"/>
      <protection/>
    </xf>
    <xf numFmtId="0" fontId="28" fillId="38" borderId="90" xfId="61" applyFont="1" applyFill="1" applyBorder="1" applyAlignment="1">
      <alignment horizontal="center" vertical="center"/>
      <protection/>
    </xf>
    <xf numFmtId="0" fontId="28" fillId="38" borderId="114" xfId="61" applyFont="1" applyFill="1" applyBorder="1" applyAlignment="1">
      <alignment horizontal="center" vertical="center"/>
      <protection/>
    </xf>
    <xf numFmtId="0" fontId="28" fillId="38" borderId="50" xfId="61" applyFont="1" applyFill="1" applyBorder="1" applyAlignment="1">
      <alignment horizontal="center" vertical="center"/>
      <protection/>
    </xf>
    <xf numFmtId="0" fontId="28" fillId="38" borderId="23" xfId="61" applyFont="1" applyFill="1" applyBorder="1" applyAlignment="1">
      <alignment horizontal="center" vertical="center"/>
      <protection/>
    </xf>
    <xf numFmtId="0" fontId="28" fillId="38" borderId="111" xfId="61" applyFont="1" applyFill="1" applyBorder="1" applyAlignment="1">
      <alignment horizontal="center" vertical="center"/>
      <protection/>
    </xf>
    <xf numFmtId="0" fontId="1" fillId="38" borderId="28" xfId="61" applyFont="1" applyFill="1" applyBorder="1" applyAlignment="1">
      <alignment horizontal="center" vertical="center" wrapText="1"/>
      <protection/>
    </xf>
    <xf numFmtId="0" fontId="1" fillId="38" borderId="54" xfId="61" applyFont="1" applyFill="1" applyBorder="1" applyAlignment="1">
      <alignment horizontal="center" vertical="center" wrapText="1"/>
      <protection/>
    </xf>
    <xf numFmtId="0" fontId="1" fillId="38" borderId="23" xfId="61" applyFont="1" applyFill="1" applyBorder="1" applyAlignment="1">
      <alignment horizontal="center" vertical="center" wrapText="1"/>
      <protection/>
    </xf>
    <xf numFmtId="0" fontId="1" fillId="38" borderId="56" xfId="61" applyFont="1" applyFill="1" applyBorder="1" applyAlignment="1">
      <alignment horizontal="center" vertical="center" wrapText="1"/>
      <protection/>
    </xf>
    <xf numFmtId="0" fontId="0" fillId="38" borderId="112" xfId="61" applyFont="1" applyFill="1" applyBorder="1" applyAlignment="1">
      <alignment horizontal="center" vertical="center" wrapText="1"/>
      <protection/>
    </xf>
    <xf numFmtId="0" fontId="0" fillId="38" borderId="90" xfId="61" applyFont="1" applyFill="1" applyBorder="1" applyAlignment="1">
      <alignment horizontal="center" vertical="center" wrapText="1"/>
      <protection/>
    </xf>
    <xf numFmtId="0" fontId="0" fillId="38" borderId="113" xfId="61" applyFont="1" applyFill="1" applyBorder="1" applyAlignment="1">
      <alignment horizontal="center" vertical="center" wrapText="1"/>
      <protection/>
    </xf>
    <xf numFmtId="0" fontId="0" fillId="38" borderId="50" xfId="61" applyFont="1" applyFill="1" applyBorder="1" applyAlignment="1">
      <alignment horizontal="center" vertical="center" wrapText="1"/>
      <protection/>
    </xf>
    <xf numFmtId="0" fontId="0" fillId="38" borderId="23" xfId="61" applyFont="1" applyFill="1" applyBorder="1" applyAlignment="1">
      <alignment horizontal="center" vertical="center" wrapText="1"/>
      <protection/>
    </xf>
    <xf numFmtId="0" fontId="0" fillId="38" borderId="56" xfId="61" applyFont="1" applyFill="1" applyBorder="1" applyAlignment="1">
      <alignment horizontal="center" vertical="center" wrapText="1"/>
      <protection/>
    </xf>
    <xf numFmtId="0" fontId="26" fillId="38" borderId="53" xfId="61" applyFont="1" applyFill="1" applyBorder="1" applyAlignment="1">
      <alignment horizontal="center" vertical="center" textRotation="255"/>
      <protection/>
    </xf>
    <xf numFmtId="0" fontId="26" fillId="38" borderId="28" xfId="61" applyFont="1" applyFill="1" applyBorder="1" applyAlignment="1">
      <alignment horizontal="center" vertical="center" textRotation="255"/>
      <protection/>
    </xf>
    <xf numFmtId="0" fontId="26" fillId="38" borderId="54" xfId="61" applyFont="1" applyFill="1" applyBorder="1" applyAlignment="1">
      <alignment horizontal="center" vertical="center" textRotation="255"/>
      <protection/>
    </xf>
    <xf numFmtId="0" fontId="26" fillId="38" borderId="22" xfId="61" applyFont="1" applyFill="1" applyBorder="1" applyAlignment="1">
      <alignment horizontal="center" vertical="center" textRotation="255"/>
      <protection/>
    </xf>
    <xf numFmtId="0" fontId="26" fillId="38" borderId="0" xfId="61" applyFont="1" applyFill="1" applyBorder="1" applyAlignment="1">
      <alignment horizontal="center" vertical="center" textRotation="255"/>
      <protection/>
    </xf>
    <xf numFmtId="0" fontId="26" fillId="38" borderId="63" xfId="61" applyFont="1" applyFill="1" applyBorder="1" applyAlignment="1">
      <alignment horizontal="center" vertical="center" textRotation="255"/>
      <protection/>
    </xf>
    <xf numFmtId="0" fontId="26" fillId="38" borderId="50" xfId="61" applyFont="1" applyFill="1" applyBorder="1" applyAlignment="1">
      <alignment horizontal="center" vertical="center" textRotation="255"/>
      <protection/>
    </xf>
    <xf numFmtId="0" fontId="26" fillId="38" borderId="23" xfId="61" applyFont="1" applyFill="1" applyBorder="1" applyAlignment="1">
      <alignment horizontal="center" vertical="center" textRotation="255"/>
      <protection/>
    </xf>
    <xf numFmtId="0" fontId="26" fillId="38" borderId="56" xfId="61" applyFont="1" applyFill="1" applyBorder="1" applyAlignment="1">
      <alignment horizontal="center" vertical="center" textRotation="255"/>
      <protection/>
    </xf>
    <xf numFmtId="0" fontId="25" fillId="38" borderId="53" xfId="61" applyFont="1" applyFill="1" applyBorder="1" applyAlignment="1">
      <alignment horizontal="right" vertical="center"/>
      <protection/>
    </xf>
    <xf numFmtId="0" fontId="25" fillId="38" borderId="28" xfId="61" applyFont="1" applyFill="1" applyBorder="1" applyAlignment="1">
      <alignment horizontal="right" vertical="center"/>
      <protection/>
    </xf>
    <xf numFmtId="0" fontId="25" fillId="38" borderId="54" xfId="61" applyFont="1" applyFill="1" applyBorder="1" applyAlignment="1">
      <alignment horizontal="right" vertical="center"/>
      <protection/>
    </xf>
    <xf numFmtId="0" fontId="25" fillId="38" borderId="50" xfId="61" applyFont="1" applyFill="1" applyBorder="1" applyAlignment="1">
      <alignment horizontal="right" vertical="center"/>
      <protection/>
    </xf>
    <xf numFmtId="0" fontId="25" fillId="38" borderId="23" xfId="61" applyFont="1" applyFill="1" applyBorder="1" applyAlignment="1">
      <alignment horizontal="right" vertical="center"/>
      <protection/>
    </xf>
    <xf numFmtId="0" fontId="25" fillId="38" borderId="56" xfId="61" applyFont="1" applyFill="1" applyBorder="1" applyAlignment="1">
      <alignment horizontal="right" vertical="center"/>
      <protection/>
    </xf>
    <xf numFmtId="0" fontId="27" fillId="38" borderId="53" xfId="61" applyFont="1" applyFill="1" applyBorder="1" applyAlignment="1">
      <alignment horizontal="center" vertical="center"/>
      <protection/>
    </xf>
    <xf numFmtId="0" fontId="27" fillId="38" borderId="28" xfId="61" applyFont="1" applyFill="1" applyBorder="1" applyAlignment="1">
      <alignment horizontal="center" vertical="center"/>
      <protection/>
    </xf>
    <xf numFmtId="0" fontId="27" fillId="38" borderId="54" xfId="61" applyFont="1" applyFill="1" applyBorder="1" applyAlignment="1">
      <alignment horizontal="center" vertical="center"/>
      <protection/>
    </xf>
    <xf numFmtId="0" fontId="27" fillId="38" borderId="22" xfId="61" applyFont="1" applyFill="1" applyBorder="1" applyAlignment="1">
      <alignment horizontal="center" vertical="center"/>
      <protection/>
    </xf>
    <xf numFmtId="0" fontId="27" fillId="38" borderId="0" xfId="61" applyFont="1" applyFill="1" applyAlignment="1">
      <alignment horizontal="center" vertical="center"/>
      <protection/>
    </xf>
    <xf numFmtId="0" fontId="27" fillId="38" borderId="63" xfId="61" applyFont="1" applyFill="1" applyBorder="1" applyAlignment="1">
      <alignment horizontal="center" vertical="center"/>
      <protection/>
    </xf>
    <xf numFmtId="0" fontId="27" fillId="38" borderId="50" xfId="61" applyFont="1" applyFill="1" applyBorder="1" applyAlignment="1">
      <alignment horizontal="center" vertical="center"/>
      <protection/>
    </xf>
    <xf numFmtId="0" fontId="27" fillId="38" borderId="23" xfId="61" applyFont="1" applyFill="1" applyBorder="1" applyAlignment="1">
      <alignment horizontal="center" vertical="center"/>
      <protection/>
    </xf>
    <xf numFmtId="0" fontId="27" fillId="38" borderId="56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55" fontId="21" fillId="0" borderId="53" xfId="61" applyNumberFormat="1" applyBorder="1" applyAlignment="1">
      <alignment horizontal="center" vertical="center" wrapText="1"/>
      <protection/>
    </xf>
    <xf numFmtId="0" fontId="21" fillId="0" borderId="28" xfId="61" applyBorder="1" applyAlignment="1">
      <alignment horizontal="center" vertical="center" wrapText="1"/>
      <protection/>
    </xf>
    <xf numFmtId="0" fontId="21" fillId="0" borderId="22" xfId="61" applyBorder="1" applyAlignment="1">
      <alignment horizontal="center" vertical="center" wrapText="1"/>
      <protection/>
    </xf>
    <xf numFmtId="0" fontId="21" fillId="0" borderId="0" xfId="61" applyAlignment="1">
      <alignment horizontal="center" vertical="center" wrapText="1"/>
      <protection/>
    </xf>
    <xf numFmtId="0" fontId="21" fillId="0" borderId="36" xfId="61" applyBorder="1" applyAlignment="1">
      <alignment horizontal="center" vertical="center" wrapText="1"/>
      <protection/>
    </xf>
    <xf numFmtId="0" fontId="21" fillId="0" borderId="45" xfId="61" applyBorder="1" applyAlignment="1">
      <alignment horizontal="center" vertical="center" wrapText="1"/>
      <protection/>
    </xf>
    <xf numFmtId="0" fontId="27" fillId="0" borderId="28" xfId="6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27" fillId="0" borderId="45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15" xfId="61" applyFont="1" applyBorder="1" applyAlignment="1">
      <alignment horizontal="center" vertical="center"/>
      <protection/>
    </xf>
    <xf numFmtId="0" fontId="24" fillId="0" borderId="116" xfId="61" applyFont="1" applyBorder="1" applyAlignment="1">
      <alignment horizontal="center" vertical="center" shrinkToFit="1"/>
      <protection/>
    </xf>
    <xf numFmtId="0" fontId="24" fillId="0" borderId="64" xfId="61" applyFont="1" applyBorder="1" applyAlignment="1">
      <alignment horizontal="center" vertical="center" shrinkToFit="1"/>
      <protection/>
    </xf>
    <xf numFmtId="0" fontId="24" fillId="0" borderId="117" xfId="61" applyFont="1" applyBorder="1" applyAlignment="1">
      <alignment horizontal="center" vertical="center" shrinkToFit="1"/>
      <protection/>
    </xf>
    <xf numFmtId="0" fontId="25" fillId="0" borderId="28" xfId="61" applyFont="1" applyBorder="1" applyAlignment="1">
      <alignment horizontal="distributed" vertical="center"/>
      <protection/>
    </xf>
    <xf numFmtId="0" fontId="25" fillId="0" borderId="54" xfId="61" applyFont="1" applyBorder="1" applyAlignment="1">
      <alignment horizontal="distributed" vertical="center"/>
      <protection/>
    </xf>
    <xf numFmtId="0" fontId="25" fillId="0" borderId="23" xfId="61" applyFont="1" applyBorder="1" applyAlignment="1">
      <alignment horizontal="distributed" vertical="center"/>
      <protection/>
    </xf>
    <xf numFmtId="0" fontId="25" fillId="0" borderId="56" xfId="61" applyFont="1" applyBorder="1" applyAlignment="1">
      <alignment horizontal="distributed" vertical="center"/>
      <protection/>
    </xf>
    <xf numFmtId="0" fontId="13" fillId="38" borderId="118" xfId="61" applyFont="1" applyFill="1" applyBorder="1" applyAlignment="1">
      <alignment horizontal="center" vertical="center" shrinkToFit="1"/>
      <protection/>
    </xf>
    <xf numFmtId="0" fontId="13" fillId="38" borderId="119" xfId="61" applyFont="1" applyFill="1" applyBorder="1" applyAlignment="1">
      <alignment horizontal="center" vertical="center" shrinkToFit="1"/>
      <protection/>
    </xf>
    <xf numFmtId="0" fontId="13" fillId="38" borderId="120" xfId="61" applyFont="1" applyFill="1" applyBorder="1" applyAlignment="1">
      <alignment horizontal="center" vertical="center" shrinkToFit="1"/>
      <protection/>
    </xf>
    <xf numFmtId="0" fontId="13" fillId="38" borderId="121" xfId="61" applyFont="1" applyFill="1" applyBorder="1" applyAlignment="1">
      <alignment horizontal="right" vertical="center"/>
      <protection/>
    </xf>
    <xf numFmtId="0" fontId="13" fillId="38" borderId="119" xfId="61" applyFont="1" applyFill="1" applyBorder="1" applyAlignment="1">
      <alignment horizontal="right" vertical="center"/>
      <protection/>
    </xf>
    <xf numFmtId="0" fontId="13" fillId="38" borderId="122" xfId="61" applyFont="1" applyFill="1" applyBorder="1" applyAlignment="1">
      <alignment horizontal="right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1" fontId="0" fillId="0" borderId="79" xfId="61" applyNumberFormat="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22" fillId="0" borderId="0" xfId="61" applyFont="1" applyAlignment="1">
      <alignment horizontal="center" vertical="top" shrinkToFit="1"/>
      <protection/>
    </xf>
    <xf numFmtId="0" fontId="0" fillId="0" borderId="88" xfId="61" applyFont="1" applyBorder="1" applyAlignment="1">
      <alignment horizontal="center" vertical="center"/>
      <protection/>
    </xf>
    <xf numFmtId="0" fontId="0" fillId="0" borderId="12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124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63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50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56" xfId="61" applyFont="1" applyBorder="1" applyAlignment="1">
      <alignment horizontal="center" vertical="center" shrinkToFit="1"/>
      <protection/>
    </xf>
    <xf numFmtId="0" fontId="24" fillId="0" borderId="125" xfId="61" applyFont="1" applyBorder="1" applyAlignment="1">
      <alignment horizontal="center" vertical="center"/>
      <protection/>
    </xf>
    <xf numFmtId="0" fontId="24" fillId="0" borderId="6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21" fillId="38" borderId="28" xfId="61" applyFont="1" applyFill="1" applyBorder="1">
      <alignment/>
      <protection/>
    </xf>
    <xf numFmtId="0" fontId="21" fillId="38" borderId="54" xfId="61" applyFont="1" applyFill="1" applyBorder="1">
      <alignment/>
      <protection/>
    </xf>
    <xf numFmtId="0" fontId="21" fillId="38" borderId="50" xfId="61" applyFont="1" applyFill="1" applyBorder="1">
      <alignment/>
      <protection/>
    </xf>
    <xf numFmtId="0" fontId="21" fillId="38" borderId="23" xfId="61" applyFont="1" applyFill="1" applyBorder="1">
      <alignment/>
      <protection/>
    </xf>
    <xf numFmtId="0" fontId="21" fillId="38" borderId="56" xfId="61" applyFont="1" applyFill="1" applyBorder="1">
      <alignment/>
      <protection/>
    </xf>
    <xf numFmtId="0" fontId="0" fillId="0" borderId="53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 shrinkToFit="1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80" xfId="61" applyFont="1" applyBorder="1" applyAlignment="1">
      <alignment horizontal="center" vertical="center" shrinkToFit="1"/>
      <protection/>
    </xf>
    <xf numFmtId="0" fontId="0" fillId="0" borderId="36" xfId="61" applyFont="1" applyBorder="1" applyAlignment="1">
      <alignment horizontal="center" vertical="center" shrinkToFit="1"/>
      <protection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43" xfId="61" applyFont="1" applyBorder="1" applyAlignment="1">
      <alignment horizontal="center" vertical="center" shrinkToFit="1"/>
      <protection/>
    </xf>
    <xf numFmtId="0" fontId="21" fillId="38" borderId="116" xfId="61" applyFont="1" applyFill="1" applyBorder="1" applyAlignment="1">
      <alignment horizontal="center" vertical="center"/>
      <protection/>
    </xf>
    <xf numFmtId="0" fontId="21" fillId="38" borderId="20" xfId="61" applyFont="1" applyFill="1" applyBorder="1" applyAlignment="1">
      <alignment horizontal="center" vertical="center"/>
      <protection/>
    </xf>
    <xf numFmtId="0" fontId="25" fillId="38" borderId="53" xfId="61" applyFont="1" applyFill="1" applyBorder="1" applyAlignment="1">
      <alignment horizontal="center" vertical="center"/>
      <protection/>
    </xf>
    <xf numFmtId="0" fontId="25" fillId="38" borderId="28" xfId="61" applyFont="1" applyFill="1" applyBorder="1" applyAlignment="1">
      <alignment horizontal="center" vertical="center"/>
      <protection/>
    </xf>
    <xf numFmtId="0" fontId="25" fillId="38" borderId="54" xfId="61" applyFont="1" applyFill="1" applyBorder="1" applyAlignment="1">
      <alignment horizontal="center" vertical="center"/>
      <protection/>
    </xf>
    <xf numFmtId="0" fontId="25" fillId="38" borderId="50" xfId="61" applyFont="1" applyFill="1" applyBorder="1" applyAlignment="1">
      <alignment horizontal="center" vertical="center"/>
      <protection/>
    </xf>
    <xf numFmtId="0" fontId="25" fillId="38" borderId="56" xfId="61" applyFont="1" applyFill="1" applyBorder="1" applyAlignment="1">
      <alignment horizontal="center" vertical="center"/>
      <protection/>
    </xf>
    <xf numFmtId="0" fontId="26" fillId="38" borderId="10" xfId="61" applyFont="1" applyFill="1" applyBorder="1" applyAlignment="1">
      <alignment horizontal="center" vertical="center" textRotation="255"/>
      <protection/>
    </xf>
    <xf numFmtId="0" fontId="0" fillId="38" borderId="126" xfId="61" applyFont="1" applyFill="1" applyBorder="1" applyAlignment="1">
      <alignment horizontal="center" vertical="center"/>
      <protection/>
    </xf>
    <xf numFmtId="0" fontId="0" fillId="38" borderId="127" xfId="61" applyFont="1" applyFill="1" applyBorder="1" applyAlignment="1">
      <alignment horizontal="center" vertical="center"/>
      <protection/>
    </xf>
    <xf numFmtId="0" fontId="29" fillId="38" borderId="54" xfId="61" applyFont="1" applyFill="1" applyBorder="1" applyAlignment="1">
      <alignment horizontal="center" vertical="center" textRotation="255"/>
      <protection/>
    </xf>
    <xf numFmtId="0" fontId="29" fillId="38" borderId="56" xfId="61" applyFont="1" applyFill="1" applyBorder="1" applyAlignment="1">
      <alignment horizontal="center" vertical="center" textRotation="255"/>
      <protection/>
    </xf>
    <xf numFmtId="0" fontId="29" fillId="38" borderId="53" xfId="61" applyFont="1" applyFill="1" applyBorder="1" applyAlignment="1">
      <alignment horizontal="center" vertical="center" wrapText="1"/>
      <protection/>
    </xf>
    <xf numFmtId="0" fontId="29" fillId="38" borderId="28" xfId="61" applyFont="1" applyFill="1" applyBorder="1" applyAlignment="1">
      <alignment horizontal="center" vertical="center" wrapText="1"/>
      <protection/>
    </xf>
    <xf numFmtId="0" fontId="29" fillId="38" borderId="54" xfId="61" applyFont="1" applyFill="1" applyBorder="1" applyAlignment="1">
      <alignment horizontal="center" vertical="center" wrapText="1"/>
      <protection/>
    </xf>
    <xf numFmtId="0" fontId="29" fillId="38" borderId="50" xfId="61" applyFont="1" applyFill="1" applyBorder="1" applyAlignment="1">
      <alignment horizontal="center" vertical="center" wrapText="1"/>
      <protection/>
    </xf>
    <xf numFmtId="0" fontId="29" fillId="38" borderId="23" xfId="61" applyFont="1" applyFill="1" applyBorder="1" applyAlignment="1">
      <alignment horizontal="center" vertical="center" wrapText="1"/>
      <protection/>
    </xf>
    <xf numFmtId="0" fontId="29" fillId="38" borderId="56" xfId="61" applyFont="1" applyFill="1" applyBorder="1" applyAlignment="1">
      <alignment horizontal="center" vertical="center" wrapText="1"/>
      <protection/>
    </xf>
    <xf numFmtId="0" fontId="27" fillId="38" borderId="64" xfId="61" applyFont="1" applyFill="1" applyBorder="1" applyAlignment="1">
      <alignment horizontal="center" vertical="center" wrapText="1"/>
      <protection/>
    </xf>
    <xf numFmtId="0" fontId="0" fillId="38" borderId="53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8" borderId="54" xfId="61" applyFont="1" applyFill="1" applyBorder="1" applyAlignment="1">
      <alignment horizontal="center" vertical="center"/>
      <protection/>
    </xf>
    <xf numFmtId="0" fontId="30" fillId="38" borderId="94" xfId="61" applyFont="1" applyFill="1" applyBorder="1" applyAlignment="1">
      <alignment horizontal="center" vertical="center" textRotation="255" shrinkToFit="1"/>
      <protection/>
    </xf>
    <xf numFmtId="0" fontId="21" fillId="38" borderId="27" xfId="61" applyFont="1" applyFill="1" applyBorder="1" applyAlignment="1">
      <alignment horizontal="left" vertical="center" shrinkToFit="1"/>
      <protection/>
    </xf>
    <xf numFmtId="0" fontId="21" fillId="38" borderId="17" xfId="61" applyFont="1" applyFill="1" applyBorder="1" applyAlignment="1">
      <alignment horizontal="left" vertical="center" shrinkToFit="1"/>
      <protection/>
    </xf>
    <xf numFmtId="0" fontId="21" fillId="38" borderId="18" xfId="61" applyFont="1" applyFill="1" applyBorder="1" applyAlignment="1">
      <alignment horizontal="left" vertical="center" shrinkToFit="1"/>
      <protection/>
    </xf>
    <xf numFmtId="0" fontId="21" fillId="38" borderId="27" xfId="61" applyFont="1" applyFill="1" applyBorder="1" applyAlignment="1">
      <alignment horizontal="center" vertical="center" shrinkToFit="1"/>
      <protection/>
    </xf>
    <xf numFmtId="0" fontId="21" fillId="38" borderId="17" xfId="61" applyFont="1" applyFill="1" applyBorder="1" applyAlignment="1">
      <alignment horizontal="center" vertical="center" shrinkToFit="1"/>
      <protection/>
    </xf>
    <xf numFmtId="0" fontId="21" fillId="38" borderId="18" xfId="61" applyFont="1" applyFill="1" applyBorder="1" applyAlignment="1">
      <alignment horizontal="center" vertical="center" shrinkToFit="1"/>
      <protection/>
    </xf>
    <xf numFmtId="0" fontId="21" fillId="38" borderId="128" xfId="61" applyFont="1" applyFill="1" applyBorder="1" applyAlignment="1">
      <alignment horizontal="center"/>
      <protection/>
    </xf>
    <xf numFmtId="0" fontId="21" fillId="38" borderId="129" xfId="61" applyFont="1" applyFill="1" applyBorder="1" applyAlignment="1">
      <alignment horizontal="center"/>
      <protection/>
    </xf>
    <xf numFmtId="0" fontId="21" fillId="38" borderId="130" xfId="61" applyFont="1" applyFill="1" applyBorder="1" applyAlignment="1">
      <alignment horizontal="center" vertical="center"/>
      <protection/>
    </xf>
    <xf numFmtId="0" fontId="7" fillId="0" borderId="78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31" xfId="0" applyFont="1" applyBorder="1" applyAlignment="1">
      <alignment vertical="center" shrinkToFit="1"/>
    </xf>
    <xf numFmtId="0" fontId="8" fillId="0" borderId="1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102" xfId="0" applyFont="1" applyBorder="1" applyAlignment="1">
      <alignment vertical="center" shrinkToFit="1"/>
    </xf>
    <xf numFmtId="0" fontId="8" fillId="0" borderId="13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shrinkToFit="1"/>
    </xf>
    <xf numFmtId="0" fontId="14" fillId="0" borderId="137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88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82" xfId="0" applyFont="1" applyBorder="1" applyAlignment="1">
      <alignment horizontal="left" vertical="center"/>
    </xf>
    <xf numFmtId="0" fontId="14" fillId="0" borderId="14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88" xfId="0" applyBorder="1" applyAlignment="1">
      <alignment vertical="top" wrapText="1" shrinkToFit="1"/>
    </xf>
    <xf numFmtId="0" fontId="0" fillId="0" borderId="38" xfId="0" applyBorder="1" applyAlignment="1">
      <alignment vertical="top" wrapText="1" shrinkToFit="1"/>
    </xf>
    <xf numFmtId="0" fontId="0" fillId="0" borderId="74" xfId="0" applyBorder="1" applyAlignment="1">
      <alignment vertical="top" wrapText="1" shrinkToFit="1"/>
    </xf>
    <xf numFmtId="0" fontId="0" fillId="0" borderId="89" xfId="0" applyBorder="1" applyAlignment="1">
      <alignment vertical="top" wrapText="1" shrinkToFit="1"/>
    </xf>
    <xf numFmtId="0" fontId="0" fillId="0" borderId="45" xfId="0" applyBorder="1" applyAlignment="1">
      <alignment vertical="top" wrapText="1" shrinkToFit="1"/>
    </xf>
    <xf numFmtId="0" fontId="0" fillId="0" borderId="43" xfId="0" applyBorder="1" applyAlignment="1">
      <alignment vertical="top" wrapText="1" shrinkToFit="1"/>
    </xf>
    <xf numFmtId="0" fontId="3" fillId="33" borderId="2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34" fillId="0" borderId="81" xfId="0" applyFont="1" applyBorder="1" applyAlignment="1">
      <alignment horizontal="left" vertical="center" wrapText="1"/>
    </xf>
    <xf numFmtId="0" fontId="34" fillId="0" borderId="82" xfId="0" applyFont="1" applyBorder="1" applyAlignment="1">
      <alignment horizontal="left" vertical="center" wrapText="1"/>
    </xf>
    <xf numFmtId="0" fontId="34" fillId="0" borderId="83" xfId="0" applyFont="1" applyBorder="1" applyAlignment="1">
      <alignment horizontal="left" vertical="center" wrapText="1"/>
    </xf>
    <xf numFmtId="0" fontId="20" fillId="37" borderId="24" xfId="0" applyFont="1" applyFill="1" applyBorder="1" applyAlignment="1">
      <alignment horizontal="right" vertical="center" shrinkToFit="1"/>
    </xf>
    <xf numFmtId="0" fontId="20" fillId="37" borderId="12" xfId="0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14</xdr:row>
      <xdr:rowOff>9525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800600" y="26289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19050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800600" y="3133725"/>
          <a:ext cx="19050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800600" y="36195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19050</xdr:rowOff>
    </xdr:from>
    <xdr:to>
      <xdr:col>9</xdr:col>
      <xdr:colOff>285750</xdr:colOff>
      <xdr:row>21</xdr:row>
      <xdr:rowOff>219075</xdr:rowOff>
    </xdr:to>
    <xdr:sp>
      <xdr:nvSpPr>
        <xdr:cNvPr id="4" name="四角形: 角を丸くする 4"/>
        <xdr:cNvSpPr>
          <a:spLocks/>
        </xdr:cNvSpPr>
      </xdr:nvSpPr>
      <xdr:spPr>
        <a:xfrm>
          <a:off x="4800600" y="41243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19050</xdr:rowOff>
    </xdr:from>
    <xdr:to>
      <xdr:col>9</xdr:col>
      <xdr:colOff>285750</xdr:colOff>
      <xdr:row>23</xdr:row>
      <xdr:rowOff>219075</xdr:rowOff>
    </xdr:to>
    <xdr:sp>
      <xdr:nvSpPr>
        <xdr:cNvPr id="5" name="四角形: 角を丸くする 5"/>
        <xdr:cNvSpPr>
          <a:spLocks/>
        </xdr:cNvSpPr>
      </xdr:nvSpPr>
      <xdr:spPr>
        <a:xfrm>
          <a:off x="4800600" y="46196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800600" y="51054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19050</xdr:rowOff>
    </xdr:from>
    <xdr:to>
      <xdr:col>9</xdr:col>
      <xdr:colOff>285750</xdr:colOff>
      <xdr:row>27</xdr:row>
      <xdr:rowOff>219075</xdr:rowOff>
    </xdr:to>
    <xdr:sp>
      <xdr:nvSpPr>
        <xdr:cNvPr id="7" name="四角形: 角を丸くする 7"/>
        <xdr:cNvSpPr>
          <a:spLocks/>
        </xdr:cNvSpPr>
      </xdr:nvSpPr>
      <xdr:spPr>
        <a:xfrm>
          <a:off x="4800600" y="5610225"/>
          <a:ext cx="190500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800600" y="60960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30</xdr:row>
      <xdr:rowOff>19050</xdr:rowOff>
    </xdr:from>
    <xdr:to>
      <xdr:col>9</xdr:col>
      <xdr:colOff>285750</xdr:colOff>
      <xdr:row>31</xdr:row>
      <xdr:rowOff>209550</xdr:rowOff>
    </xdr:to>
    <xdr:sp>
      <xdr:nvSpPr>
        <xdr:cNvPr id="9" name="四角形: 角を丸くする 9"/>
        <xdr:cNvSpPr>
          <a:spLocks/>
        </xdr:cNvSpPr>
      </xdr:nvSpPr>
      <xdr:spPr>
        <a:xfrm>
          <a:off x="4800600" y="6600825"/>
          <a:ext cx="190500" cy="438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32</xdr:row>
      <xdr:rowOff>9525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800600" y="7086600"/>
          <a:ext cx="190500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61;&#22863;&#27005;&#36899;&#30431;&#20107;&#21209;&#23616;\H31&#36039;&#26009;\&#21442;&#21152;&#30003;&#12375;&#36796;&#12415;&#29992;&#12456;&#12463;&#12475;&#12523;&#12487;&#12540;&#12479;\64competition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B8" sqref="B8:K8"/>
    </sheetView>
  </sheetViews>
  <sheetFormatPr defaultColWidth="0" defaultRowHeight="13.5" zeroHeight="1"/>
  <cols>
    <col min="1" max="3" width="9.00390625" style="2" customWidth="1"/>
    <col min="4" max="4" width="16.625" style="2" customWidth="1"/>
    <col min="5" max="5" width="9.00390625" style="75" customWidth="1"/>
    <col min="6" max="6" width="11.625" style="2" customWidth="1"/>
    <col min="7" max="7" width="6.00390625" style="2" customWidth="1"/>
    <col min="8" max="8" width="4.25390625" style="2" customWidth="1"/>
    <col min="9" max="9" width="4.125" style="2" bestFit="1" customWidth="1"/>
    <col min="10" max="10" width="4.25390625" style="2" customWidth="1"/>
    <col min="11" max="11" width="3.50390625" style="2" bestFit="1" customWidth="1"/>
    <col min="12" max="16384" width="0" style="2" hidden="1" customWidth="1"/>
  </cols>
  <sheetData>
    <row r="1" spans="1:11" ht="57.75" customHeight="1" thickBot="1">
      <c r="A1" s="275" t="s">
        <v>177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2" s="103" customFormat="1" ht="18.75">
      <c r="A2" s="277" t="s">
        <v>178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  <c r="L2" s="102"/>
    </row>
    <row r="3" spans="1:12" s="103" customFormat="1" ht="12.75">
      <c r="A3" s="19"/>
      <c r="B3" s="280" t="s">
        <v>32</v>
      </c>
      <c r="C3" s="281"/>
      <c r="D3" s="281"/>
      <c r="E3" s="281"/>
      <c r="F3" s="281"/>
      <c r="G3" s="281"/>
      <c r="H3" s="281"/>
      <c r="I3" s="281"/>
      <c r="J3" s="281"/>
      <c r="K3" s="282"/>
      <c r="L3" s="102"/>
    </row>
    <row r="4" spans="1:12" s="103" customFormat="1" ht="12.75">
      <c r="A4" s="20"/>
      <c r="B4" s="280" t="s">
        <v>33</v>
      </c>
      <c r="C4" s="281"/>
      <c r="D4" s="281"/>
      <c r="E4" s="281"/>
      <c r="F4" s="281"/>
      <c r="G4" s="281"/>
      <c r="H4" s="281"/>
      <c r="I4" s="281"/>
      <c r="J4" s="281"/>
      <c r="K4" s="282"/>
      <c r="L4" s="102"/>
    </row>
    <row r="5" spans="1:12" s="103" customFormat="1" ht="28.5" customHeight="1" thickBot="1">
      <c r="A5" s="288" t="s">
        <v>179</v>
      </c>
      <c r="B5" s="289"/>
      <c r="C5" s="289"/>
      <c r="D5" s="289"/>
      <c r="E5" s="289"/>
      <c r="F5" s="289"/>
      <c r="G5" s="289"/>
      <c r="H5" s="289"/>
      <c r="I5" s="289"/>
      <c r="J5" s="289"/>
      <c r="K5" s="290"/>
      <c r="L5" s="102"/>
    </row>
    <row r="6" spans="1:12" s="103" customFormat="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2"/>
    </row>
    <row r="7" spans="1:12" s="103" customFormat="1" ht="24" customHeight="1">
      <c r="A7" s="104" t="s">
        <v>180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2"/>
    </row>
    <row r="8" spans="1:12" s="103" customFormat="1" ht="24" customHeight="1">
      <c r="A8" s="4" t="s">
        <v>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102"/>
    </row>
    <row r="9" spans="1:12" s="103" customFormat="1" ht="24" customHeight="1">
      <c r="A9" s="3" t="s">
        <v>14</v>
      </c>
      <c r="B9" s="291">
        <f>PHONETIC(B8)</f>
      </c>
      <c r="C9" s="291"/>
      <c r="D9" s="291"/>
      <c r="E9" s="291"/>
      <c r="F9" s="291"/>
      <c r="G9" s="291"/>
      <c r="H9" s="291"/>
      <c r="I9" s="291"/>
      <c r="J9" s="291"/>
      <c r="K9" s="291"/>
      <c r="L9" s="102"/>
    </row>
    <row r="10" spans="1:12" s="103" customFormat="1" ht="81.75" customHeight="1">
      <c r="A10" s="292" t="s">
        <v>181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102"/>
    </row>
    <row r="11" spans="1:12" s="103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02"/>
    </row>
    <row r="12" spans="1:12" s="103" customFormat="1" ht="24" customHeight="1">
      <c r="A12" s="17" t="s">
        <v>182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05"/>
    </row>
    <row r="13" spans="1:12" s="103" customFormat="1" ht="24" customHeight="1">
      <c r="A13" s="293" t="s">
        <v>26</v>
      </c>
      <c r="B13" s="293"/>
      <c r="C13" s="291"/>
      <c r="D13" s="291"/>
      <c r="E13" s="291"/>
      <c r="F13" s="291"/>
      <c r="G13" s="291"/>
      <c r="H13" s="16"/>
      <c r="I13" s="16"/>
      <c r="J13" s="16"/>
      <c r="K13" s="16"/>
      <c r="L13" s="105"/>
    </row>
    <row r="14" spans="1:12" s="103" customFormat="1" ht="24" customHeight="1">
      <c r="A14" s="283" t="s">
        <v>9</v>
      </c>
      <c r="B14" s="284"/>
      <c r="C14" s="106" t="s">
        <v>27</v>
      </c>
      <c r="D14" s="51"/>
      <c r="E14" s="106" t="s">
        <v>28</v>
      </c>
      <c r="F14" s="287"/>
      <c r="G14" s="287"/>
      <c r="H14" s="16"/>
      <c r="I14" s="16"/>
      <c r="J14" s="16"/>
      <c r="K14" s="16"/>
      <c r="L14" s="105"/>
    </row>
    <row r="15" spans="1:12" s="103" customFormat="1" ht="24" customHeight="1">
      <c r="A15" s="285"/>
      <c r="B15" s="286"/>
      <c r="C15" s="106" t="s">
        <v>10</v>
      </c>
      <c r="D15" s="291"/>
      <c r="E15" s="291"/>
      <c r="F15" s="291"/>
      <c r="G15" s="291"/>
      <c r="H15" s="16"/>
      <c r="I15" s="16"/>
      <c r="J15" s="16"/>
      <c r="K15" s="16"/>
      <c r="L15" s="105"/>
    </row>
    <row r="16" spans="1:12" s="103" customFormat="1" ht="24" customHeight="1">
      <c r="A16" s="293" t="s">
        <v>7</v>
      </c>
      <c r="B16" s="293"/>
      <c r="C16" s="291"/>
      <c r="D16" s="291"/>
      <c r="E16" s="291"/>
      <c r="F16" s="291"/>
      <c r="G16" s="291"/>
      <c r="H16" s="16"/>
      <c r="I16" s="16"/>
      <c r="J16" s="16"/>
      <c r="K16" s="16"/>
      <c r="L16" s="105"/>
    </row>
    <row r="17" spans="1:12" s="103" customFormat="1" ht="24" customHeight="1" hidden="1">
      <c r="A17" s="294" t="s">
        <v>69</v>
      </c>
      <c r="B17" s="295"/>
      <c r="C17" s="107" t="s">
        <v>27</v>
      </c>
      <c r="D17" s="51"/>
      <c r="E17" s="106" t="s">
        <v>28</v>
      </c>
      <c r="F17" s="287"/>
      <c r="G17" s="287"/>
      <c r="H17" s="16"/>
      <c r="I17" s="16"/>
      <c r="J17" s="16"/>
      <c r="K17" s="16"/>
      <c r="L17" s="105"/>
    </row>
    <row r="18" spans="1:12" s="103" customFormat="1" ht="24" customHeight="1" hidden="1">
      <c r="A18" s="296"/>
      <c r="B18" s="297"/>
      <c r="C18" s="108" t="s">
        <v>10</v>
      </c>
      <c r="D18" s="291"/>
      <c r="E18" s="291"/>
      <c r="F18" s="291"/>
      <c r="G18" s="291"/>
      <c r="H18" s="16"/>
      <c r="I18" s="16"/>
      <c r="J18" s="16"/>
      <c r="K18" s="16"/>
      <c r="L18" s="105"/>
    </row>
    <row r="19" spans="1:12" s="103" customFormat="1" ht="24" customHeight="1">
      <c r="A19" s="298"/>
      <c r="B19" s="299"/>
      <c r="C19" s="109" t="s">
        <v>29</v>
      </c>
      <c r="D19" s="110"/>
      <c r="E19" s="258"/>
      <c r="F19" s="259"/>
      <c r="G19" s="260"/>
      <c r="H19" s="16"/>
      <c r="I19" s="16"/>
      <c r="J19" s="16"/>
      <c r="K19" s="16"/>
      <c r="L19" s="105"/>
    </row>
    <row r="20" spans="1:12" s="102" customFormat="1" ht="24" customHeight="1">
      <c r="A20" s="111"/>
      <c r="B20" s="111"/>
      <c r="C20" s="112"/>
      <c r="D20" s="112"/>
      <c r="E20" s="113"/>
      <c r="F20" s="113"/>
      <c r="G20" s="113"/>
      <c r="H20" s="105"/>
      <c r="I20" s="105"/>
      <c r="J20" s="105"/>
      <c r="K20" s="105"/>
      <c r="L20" s="105"/>
    </row>
    <row r="21" spans="1:12" s="103" customFormat="1" ht="24" customHeight="1">
      <c r="A21" s="13" t="s">
        <v>209</v>
      </c>
      <c r="B21" s="2"/>
      <c r="C21" s="2"/>
      <c r="D21" s="2"/>
      <c r="E21" s="2"/>
      <c r="F21" s="2"/>
      <c r="G21" s="2"/>
      <c r="H21" s="2"/>
      <c r="I21" s="114"/>
      <c r="K21" s="16"/>
      <c r="L21" s="105"/>
    </row>
    <row r="22" spans="1:18" s="1" customFormat="1" ht="91.5" customHeight="1">
      <c r="A22" s="300" t="s">
        <v>210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115"/>
      <c r="M22" s="14"/>
      <c r="N22" s="14"/>
      <c r="O22" s="14"/>
      <c r="P22" s="14"/>
      <c r="Q22" s="14"/>
      <c r="R22" s="14"/>
    </row>
    <row r="23" spans="1:12" s="103" customFormat="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05"/>
    </row>
    <row r="24" spans="1:12" s="103" customFormat="1" ht="24" customHeight="1">
      <c r="A24" s="13" t="s">
        <v>183</v>
      </c>
      <c r="B24" s="2"/>
      <c r="C24" s="2"/>
      <c r="D24" s="2"/>
      <c r="E24" s="2"/>
      <c r="F24" s="16"/>
      <c r="G24" s="16"/>
      <c r="H24" s="16"/>
      <c r="I24" s="114"/>
      <c r="K24" s="16"/>
      <c r="L24" s="105"/>
    </row>
    <row r="25" spans="1:18" s="1" customFormat="1" ht="94.5" customHeight="1">
      <c r="A25" s="300" t="s">
        <v>205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115"/>
      <c r="M25" s="14"/>
      <c r="N25" s="14"/>
      <c r="O25" s="14"/>
      <c r="P25" s="14"/>
      <c r="Q25" s="14"/>
      <c r="R25" s="14"/>
    </row>
    <row r="26" spans="1:12" s="103" customFormat="1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05"/>
    </row>
    <row r="27" spans="1:18" s="1" customFormat="1" ht="33.75" customHeight="1" thickBot="1">
      <c r="A27" s="304" t="s">
        <v>204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117"/>
      <c r="M27" s="14"/>
      <c r="N27" s="14"/>
      <c r="O27" s="14"/>
      <c r="P27" s="14"/>
      <c r="Q27" s="14"/>
      <c r="R27" s="14"/>
    </row>
    <row r="28" spans="1:18" s="1" customFormat="1" ht="32.25" customHeight="1" thickBot="1">
      <c r="A28" s="234" t="s">
        <v>249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6"/>
      <c r="L28" s="118"/>
      <c r="M28" s="14"/>
      <c r="N28" s="14"/>
      <c r="O28" s="14"/>
      <c r="P28" s="14"/>
      <c r="Q28" s="14"/>
      <c r="R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8" s="1" customFormat="1" ht="24" customHeight="1">
      <c r="A30" s="252" t="s">
        <v>184</v>
      </c>
      <c r="B30" s="252"/>
      <c r="C30" s="252"/>
      <c r="D30" s="252"/>
      <c r="E30" s="252"/>
      <c r="F30" s="252"/>
      <c r="G30" s="301"/>
      <c r="H30" s="302"/>
      <c r="I30" s="114"/>
      <c r="K30" s="14"/>
      <c r="L30" s="102"/>
      <c r="M30" s="14"/>
      <c r="N30" s="14"/>
      <c r="O30" s="14"/>
      <c r="P30" s="14"/>
      <c r="Q30" s="14"/>
      <c r="R30" s="14"/>
    </row>
    <row r="31" spans="1:18" s="1" customFormat="1" ht="48" customHeight="1">
      <c r="A31" s="303" t="s">
        <v>254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116"/>
      <c r="M31" s="14"/>
      <c r="N31" s="14"/>
      <c r="O31" s="14"/>
      <c r="P31" s="14"/>
      <c r="Q31" s="14"/>
      <c r="R31" s="14"/>
    </row>
    <row r="32" spans="1:18" s="1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02"/>
      <c r="M32" s="14"/>
      <c r="N32" s="14"/>
      <c r="O32" s="14"/>
      <c r="P32" s="14"/>
      <c r="Q32" s="14"/>
      <c r="R32" s="14"/>
    </row>
    <row r="33" spans="1:11" ht="15.75">
      <c r="A33" s="252" t="s">
        <v>186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1:11" ht="24" customHeight="1">
      <c r="A34" s="3" t="s">
        <v>41</v>
      </c>
      <c r="B34" s="258"/>
      <c r="C34" s="259"/>
      <c r="D34" s="259"/>
      <c r="E34" s="259"/>
      <c r="F34" s="259"/>
      <c r="G34" s="260"/>
      <c r="H34" s="255" t="s">
        <v>42</v>
      </c>
      <c r="I34" s="256"/>
      <c r="J34" s="256"/>
      <c r="K34" s="257"/>
    </row>
    <row r="35" spans="1:11" ht="57" customHeight="1">
      <c r="A35" s="253" t="s">
        <v>256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3" customHeight="1">
      <c r="A37" s="648" t="s">
        <v>258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</row>
    <row r="38" spans="1:11" ht="24" customHeight="1">
      <c r="A38" s="261" t="s">
        <v>0</v>
      </c>
      <c r="B38" s="3" t="s">
        <v>1</v>
      </c>
      <c r="C38" s="269"/>
      <c r="D38" s="270"/>
      <c r="E38" s="270"/>
      <c r="F38" s="270"/>
      <c r="G38" s="271"/>
      <c r="H38" s="261" t="s">
        <v>3</v>
      </c>
      <c r="I38" s="261"/>
      <c r="J38" s="261"/>
      <c r="K38" s="261"/>
    </row>
    <row r="39" spans="1:11" ht="24" customHeight="1">
      <c r="A39" s="261"/>
      <c r="B39" s="3" t="s">
        <v>15</v>
      </c>
      <c r="C39" s="269"/>
      <c r="D39" s="270"/>
      <c r="E39" s="270"/>
      <c r="F39" s="270"/>
      <c r="G39" s="271"/>
      <c r="H39" s="261"/>
      <c r="I39" s="261"/>
      <c r="J39" s="261"/>
      <c r="K39" s="261"/>
    </row>
    <row r="40" spans="1:11" ht="24" customHeight="1">
      <c r="A40" s="261"/>
      <c r="B40" s="3" t="s">
        <v>2</v>
      </c>
      <c r="C40" s="272"/>
      <c r="D40" s="273"/>
      <c r="E40" s="273"/>
      <c r="F40" s="273"/>
      <c r="G40" s="274"/>
      <c r="H40" s="42"/>
      <c r="I40" s="5" t="s">
        <v>17</v>
      </c>
      <c r="J40" s="47"/>
      <c r="K40" s="6" t="s">
        <v>16</v>
      </c>
    </row>
    <row r="41" spans="1:11" ht="24" customHeight="1">
      <c r="A41" s="265" t="s">
        <v>18</v>
      </c>
      <c r="B41" s="261"/>
      <c r="C41" s="266"/>
      <c r="D41" s="266"/>
      <c r="E41" s="266"/>
      <c r="F41" s="266"/>
      <c r="G41" s="266"/>
      <c r="H41" s="43"/>
      <c r="I41" s="7" t="s">
        <v>17</v>
      </c>
      <c r="J41" s="48"/>
      <c r="K41" s="8" t="s">
        <v>16</v>
      </c>
    </row>
    <row r="42" spans="1:11" ht="24" customHeight="1">
      <c r="A42" s="261"/>
      <c r="B42" s="261"/>
      <c r="C42" s="267"/>
      <c r="D42" s="267"/>
      <c r="E42" s="267"/>
      <c r="F42" s="267"/>
      <c r="G42" s="267"/>
      <c r="H42" s="44"/>
      <c r="I42" s="9" t="s">
        <v>17</v>
      </c>
      <c r="J42" s="49"/>
      <c r="K42" s="10" t="s">
        <v>16</v>
      </c>
    </row>
    <row r="43" spans="1:11" ht="24" customHeight="1">
      <c r="A43" s="261"/>
      <c r="B43" s="261"/>
      <c r="C43" s="267"/>
      <c r="D43" s="267"/>
      <c r="E43" s="267"/>
      <c r="F43" s="267"/>
      <c r="G43" s="267"/>
      <c r="H43" s="44"/>
      <c r="I43" s="9" t="s">
        <v>17</v>
      </c>
      <c r="J43" s="49"/>
      <c r="K43" s="10" t="s">
        <v>16</v>
      </c>
    </row>
    <row r="44" spans="1:11" ht="24" customHeight="1">
      <c r="A44" s="261"/>
      <c r="B44" s="261"/>
      <c r="C44" s="262"/>
      <c r="D44" s="263"/>
      <c r="E44" s="263"/>
      <c r="F44" s="263"/>
      <c r="G44" s="264"/>
      <c r="H44" s="45"/>
      <c r="I44" s="9" t="s">
        <v>17</v>
      </c>
      <c r="J44" s="49"/>
      <c r="K44" s="10" t="s">
        <v>16</v>
      </c>
    </row>
    <row r="45" spans="1:11" ht="24" customHeight="1">
      <c r="A45" s="261"/>
      <c r="B45" s="261"/>
      <c r="C45" s="268"/>
      <c r="D45" s="268"/>
      <c r="E45" s="268"/>
      <c r="F45" s="268"/>
      <c r="G45" s="268"/>
      <c r="H45" s="46"/>
      <c r="I45" s="11" t="s">
        <v>17</v>
      </c>
      <c r="J45" s="88"/>
      <c r="K45" s="12" t="s">
        <v>16</v>
      </c>
    </row>
    <row r="46" spans="1:11" ht="24" customHeight="1">
      <c r="A46" s="243" t="s">
        <v>20</v>
      </c>
      <c r="B46" s="243"/>
      <c r="C46" s="248"/>
      <c r="D46" s="248"/>
      <c r="E46" s="243" t="s">
        <v>24</v>
      </c>
      <c r="F46" s="243"/>
      <c r="G46" s="244"/>
      <c r="H46" s="244"/>
      <c r="I46" s="244"/>
      <c r="J46" s="244"/>
      <c r="K46" s="244"/>
    </row>
    <row r="47" spans="1:11" ht="24" customHeight="1">
      <c r="A47" s="243" t="s">
        <v>19</v>
      </c>
      <c r="B47" s="243"/>
      <c r="C47" s="242">
        <f>PHONETIC(C46)</f>
      </c>
      <c r="D47" s="242"/>
      <c r="E47" s="242"/>
      <c r="F47" s="242"/>
      <c r="G47" s="242"/>
      <c r="H47" s="242"/>
      <c r="I47" s="242"/>
      <c r="J47" s="242"/>
      <c r="K47" s="242"/>
    </row>
    <row r="48" spans="1:11" ht="24" customHeight="1">
      <c r="A48" s="243" t="s">
        <v>21</v>
      </c>
      <c r="B48" s="243"/>
      <c r="C48" s="248"/>
      <c r="D48" s="248"/>
      <c r="E48" s="243" t="s">
        <v>23</v>
      </c>
      <c r="F48" s="243"/>
      <c r="G48" s="244"/>
      <c r="H48" s="244"/>
      <c r="I48" s="244"/>
      <c r="J48" s="244"/>
      <c r="K48" s="244"/>
    </row>
    <row r="49" spans="1:11" ht="24" customHeight="1">
      <c r="A49" s="243" t="s">
        <v>22</v>
      </c>
      <c r="B49" s="243"/>
      <c r="C49" s="248"/>
      <c r="D49" s="248"/>
      <c r="E49" s="243" t="s">
        <v>25</v>
      </c>
      <c r="F49" s="243"/>
      <c r="G49" s="244"/>
      <c r="H49" s="244"/>
      <c r="I49" s="244"/>
      <c r="J49" s="244"/>
      <c r="K49" s="244"/>
    </row>
    <row r="50" spans="1:11" ht="126" customHeight="1">
      <c r="A50" s="250" t="s">
        <v>255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8" s="1" customFormat="1" ht="62.25" customHeight="1" thickBot="1">
      <c r="A52" s="232" t="s">
        <v>203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117"/>
      <c r="M52" s="14"/>
      <c r="N52" s="14"/>
      <c r="O52" s="14"/>
      <c r="P52" s="14"/>
      <c r="Q52" s="14"/>
      <c r="R52" s="14"/>
    </row>
    <row r="53" spans="1:18" s="1" customFormat="1" ht="46.5" customHeight="1" thickBot="1">
      <c r="A53" s="649" t="s">
        <v>257</v>
      </c>
      <c r="B53" s="650"/>
      <c r="C53" s="650"/>
      <c r="D53" s="650"/>
      <c r="E53" s="650"/>
      <c r="F53" s="650"/>
      <c r="G53" s="650"/>
      <c r="H53" s="650"/>
      <c r="I53" s="650"/>
      <c r="J53" s="650"/>
      <c r="K53" s="651"/>
      <c r="L53" s="39"/>
      <c r="M53" s="14"/>
      <c r="N53" s="14"/>
      <c r="O53" s="14"/>
      <c r="P53" s="14"/>
      <c r="Q53" s="14"/>
      <c r="R53" s="14"/>
    </row>
    <row r="54" spans="1:18" s="1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4"/>
      <c r="M54" s="14"/>
      <c r="N54" s="14"/>
      <c r="O54" s="14"/>
      <c r="P54" s="14"/>
      <c r="Q54" s="14"/>
      <c r="R54" s="14"/>
    </row>
    <row r="55" spans="1:11" ht="24" customHeight="1">
      <c r="A55" s="245" t="s">
        <v>201</v>
      </c>
      <c r="B55" s="246"/>
      <c r="C55" s="246"/>
      <c r="D55" s="246"/>
      <c r="E55" s="246"/>
      <c r="F55" s="246"/>
      <c r="G55" s="246"/>
      <c r="H55" s="247"/>
      <c r="I55" s="50"/>
      <c r="J55" s="16"/>
      <c r="K55" s="16"/>
    </row>
    <row r="56" spans="1:11" ht="81.75" customHeight="1">
      <c r="A56" s="240" t="s">
        <v>253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  <row r="57" spans="1:11" ht="17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30" customHeight="1">
      <c r="A58" s="17" t="s">
        <v>122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5.75" customHeight="1" thickBot="1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</row>
    <row r="60" spans="1:11" ht="21.75" customHeight="1">
      <c r="A60" s="41"/>
      <c r="B60" s="238" t="s">
        <v>123</v>
      </c>
      <c r="C60" s="223"/>
      <c r="D60" s="224"/>
      <c r="E60" s="224"/>
      <c r="F60" s="224"/>
      <c r="G60" s="224"/>
      <c r="H60" s="224"/>
      <c r="I60" s="224"/>
      <c r="J60" s="224"/>
      <c r="K60" s="225"/>
    </row>
    <row r="61" spans="1:11" ht="21.75" customHeight="1">
      <c r="A61" s="41"/>
      <c r="B61" s="239"/>
      <c r="C61" s="226"/>
      <c r="D61" s="227"/>
      <c r="E61" s="227"/>
      <c r="F61" s="227"/>
      <c r="G61" s="227"/>
      <c r="H61" s="227"/>
      <c r="I61" s="227"/>
      <c r="J61" s="227"/>
      <c r="K61" s="228"/>
    </row>
    <row r="62" spans="1:11" ht="21.75" customHeight="1">
      <c r="A62" s="41"/>
      <c r="B62" s="239"/>
      <c r="C62" s="226"/>
      <c r="D62" s="227"/>
      <c r="E62" s="227"/>
      <c r="F62" s="227"/>
      <c r="G62" s="227"/>
      <c r="H62" s="227"/>
      <c r="I62" s="227"/>
      <c r="J62" s="227"/>
      <c r="K62" s="228"/>
    </row>
    <row r="63" spans="1:11" ht="21.75" customHeight="1">
      <c r="A63" s="41"/>
      <c r="B63" s="239"/>
      <c r="C63" s="226"/>
      <c r="D63" s="227"/>
      <c r="E63" s="227"/>
      <c r="F63" s="227"/>
      <c r="G63" s="227"/>
      <c r="H63" s="227"/>
      <c r="I63" s="227"/>
      <c r="J63" s="227"/>
      <c r="K63" s="228"/>
    </row>
    <row r="64" spans="1:11" ht="21.75" customHeight="1">
      <c r="A64" s="41"/>
      <c r="B64" s="239"/>
      <c r="C64" s="226"/>
      <c r="D64" s="227"/>
      <c r="E64" s="227"/>
      <c r="F64" s="227"/>
      <c r="G64" s="227"/>
      <c r="H64" s="227"/>
      <c r="I64" s="227"/>
      <c r="J64" s="227"/>
      <c r="K64" s="228"/>
    </row>
    <row r="65" spans="1:11" ht="21.75" customHeight="1">
      <c r="A65" s="41"/>
      <c r="B65" s="239"/>
      <c r="C65" s="226"/>
      <c r="D65" s="227"/>
      <c r="E65" s="227"/>
      <c r="F65" s="227"/>
      <c r="G65" s="227"/>
      <c r="H65" s="227"/>
      <c r="I65" s="227"/>
      <c r="J65" s="227"/>
      <c r="K65" s="228"/>
    </row>
    <row r="66" spans="1:11" ht="21.75" customHeight="1">
      <c r="A66" s="41"/>
      <c r="B66" s="239"/>
      <c r="C66" s="226"/>
      <c r="D66" s="227"/>
      <c r="E66" s="227"/>
      <c r="F66" s="227"/>
      <c r="G66" s="227"/>
      <c r="H66" s="227"/>
      <c r="I66" s="227"/>
      <c r="J66" s="227"/>
      <c r="K66" s="228"/>
    </row>
    <row r="67" spans="1:11" ht="57" customHeight="1" thickBot="1">
      <c r="A67" s="41"/>
      <c r="B67" s="90" t="s">
        <v>124</v>
      </c>
      <c r="C67" s="229"/>
      <c r="D67" s="230"/>
      <c r="E67" s="230"/>
      <c r="F67" s="230"/>
      <c r="G67" s="230"/>
      <c r="H67" s="230"/>
      <c r="I67" s="230"/>
      <c r="J67" s="230"/>
      <c r="K67" s="231"/>
    </row>
    <row r="68" spans="1:11" ht="13.5" thickBo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8" s="1" customFormat="1" ht="33.75" customHeight="1" thickBot="1">
      <c r="A69" s="237" t="s">
        <v>207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175"/>
      <c r="M69" s="14"/>
      <c r="N69" s="14"/>
      <c r="O69" s="14"/>
      <c r="P69" s="14"/>
      <c r="Q69" s="14"/>
      <c r="R69" s="14"/>
    </row>
    <row r="70" spans="1:18" s="1" customFormat="1" ht="45" customHeight="1" thickBot="1">
      <c r="A70" s="234" t="s">
        <v>248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39"/>
      <c r="M70" s="14"/>
      <c r="N70" s="14"/>
      <c r="O70" s="14"/>
      <c r="P70" s="14"/>
      <c r="Q70" s="14"/>
      <c r="R70" s="14"/>
    </row>
    <row r="71" spans="1:18" s="1" customFormat="1" ht="14.25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39"/>
      <c r="M71" s="14"/>
      <c r="N71" s="14"/>
      <c r="O71" s="14"/>
      <c r="P71" s="14"/>
      <c r="Q71" s="14"/>
      <c r="R71" s="14"/>
    </row>
    <row r="72" spans="1:11" ht="15.75">
      <c r="A72" s="17" t="s">
        <v>202</v>
      </c>
      <c r="B72" s="16"/>
      <c r="C72" s="16"/>
      <c r="D72" s="16"/>
      <c r="E72" s="33"/>
      <c r="F72" s="39"/>
      <c r="G72" s="40"/>
      <c r="H72" s="40"/>
      <c r="I72" s="40"/>
      <c r="J72" s="40"/>
      <c r="K72" s="40"/>
    </row>
    <row r="73" spans="1:11" ht="15.75">
      <c r="A73" s="16" t="s">
        <v>194</v>
      </c>
      <c r="B73" s="16"/>
      <c r="C73" s="16"/>
      <c r="D73" s="16"/>
      <c r="E73" s="33"/>
      <c r="F73" s="40"/>
      <c r="G73" s="40"/>
      <c r="H73" s="40"/>
      <c r="I73" s="40"/>
      <c r="J73" s="40"/>
      <c r="K73" s="40"/>
    </row>
    <row r="74" spans="1:11" ht="12.75">
      <c r="A74" s="16"/>
      <c r="B74" s="18"/>
      <c r="C74" s="4" t="s">
        <v>30</v>
      </c>
      <c r="D74" s="4" t="s">
        <v>31</v>
      </c>
      <c r="E74" s="91" t="s">
        <v>125</v>
      </c>
      <c r="F74" s="34" t="s">
        <v>43</v>
      </c>
      <c r="G74" s="40"/>
      <c r="H74" s="40"/>
      <c r="I74" s="40"/>
      <c r="J74" s="40"/>
      <c r="K74" s="40"/>
    </row>
    <row r="75" spans="1:11" ht="12.75">
      <c r="A75" s="16"/>
      <c r="B75" s="18"/>
      <c r="C75" s="4" t="s">
        <v>127</v>
      </c>
      <c r="D75" s="4" t="s">
        <v>131</v>
      </c>
      <c r="E75" s="91" t="s">
        <v>132</v>
      </c>
      <c r="F75" s="91" t="s">
        <v>133</v>
      </c>
      <c r="G75" s="40"/>
      <c r="H75" s="40"/>
      <c r="I75" s="40"/>
      <c r="J75" s="40"/>
      <c r="K75" s="40"/>
    </row>
    <row r="76" spans="1:11" ht="12.75">
      <c r="A76" s="16"/>
      <c r="B76" s="18"/>
      <c r="C76" s="4">
        <v>1</v>
      </c>
      <c r="D76" s="101"/>
      <c r="E76" s="182"/>
      <c r="F76" s="183"/>
      <c r="G76" s="40"/>
      <c r="H76" s="40"/>
      <c r="I76" s="40"/>
      <c r="J76" s="40"/>
      <c r="K76" s="40"/>
    </row>
    <row r="77" spans="1:11" ht="12.75">
      <c r="A77" s="16"/>
      <c r="B77" s="18"/>
      <c r="C77" s="4">
        <v>2</v>
      </c>
      <c r="D77" s="101"/>
      <c r="E77" s="182"/>
      <c r="F77" s="183"/>
      <c r="G77" s="40"/>
      <c r="H77" s="40"/>
      <c r="I77" s="40"/>
      <c r="J77" s="40"/>
      <c r="K77" s="40"/>
    </row>
    <row r="78" spans="1:11" ht="12.75">
      <c r="A78" s="16"/>
      <c r="B78" s="18"/>
      <c r="C78" s="4">
        <v>3</v>
      </c>
      <c r="D78" s="101"/>
      <c r="E78" s="182"/>
      <c r="F78" s="183"/>
      <c r="G78" s="40"/>
      <c r="H78" s="40"/>
      <c r="I78" s="40"/>
      <c r="J78" s="40"/>
      <c r="K78" s="40"/>
    </row>
    <row r="79" spans="1:11" ht="12.75">
      <c r="A79" s="16"/>
      <c r="B79" s="18"/>
      <c r="C79" s="4">
        <v>4</v>
      </c>
      <c r="D79" s="101"/>
      <c r="E79" s="182"/>
      <c r="F79" s="183"/>
      <c r="G79" s="40"/>
      <c r="H79" s="40"/>
      <c r="I79" s="40"/>
      <c r="J79" s="40"/>
      <c r="K79" s="40"/>
    </row>
    <row r="80" spans="1:11" ht="12.75">
      <c r="A80" s="16"/>
      <c r="B80" s="18"/>
      <c r="C80" s="4">
        <v>5</v>
      </c>
      <c r="D80" s="101"/>
      <c r="E80" s="182"/>
      <c r="F80" s="183"/>
      <c r="G80" s="40"/>
      <c r="H80" s="40"/>
      <c r="I80" s="40"/>
      <c r="J80" s="40"/>
      <c r="K80" s="40"/>
    </row>
    <row r="81" spans="1:11" ht="12.75">
      <c r="A81" s="16"/>
      <c r="B81" s="18"/>
      <c r="C81" s="4">
        <v>6</v>
      </c>
      <c r="D81" s="101"/>
      <c r="E81" s="182"/>
      <c r="F81" s="183"/>
      <c r="G81" s="40"/>
      <c r="H81" s="40"/>
      <c r="I81" s="40"/>
      <c r="J81" s="40"/>
      <c r="K81" s="40"/>
    </row>
    <row r="82" spans="1:11" ht="12.75">
      <c r="A82" s="16"/>
      <c r="B82" s="18"/>
      <c r="C82" s="4">
        <v>7</v>
      </c>
      <c r="D82" s="101"/>
      <c r="E82" s="182"/>
      <c r="F82" s="183"/>
      <c r="G82" s="40"/>
      <c r="H82" s="40"/>
      <c r="I82" s="40"/>
      <c r="J82" s="40"/>
      <c r="K82" s="40"/>
    </row>
    <row r="83" spans="1:11" ht="12.75">
      <c r="A83" s="16"/>
      <c r="B83" s="18"/>
      <c r="C83" s="4">
        <v>8</v>
      </c>
      <c r="D83" s="101"/>
      <c r="E83" s="182"/>
      <c r="F83" s="183"/>
      <c r="G83" s="40"/>
      <c r="H83" s="40"/>
      <c r="I83" s="40"/>
      <c r="J83" s="40"/>
      <c r="K83" s="40"/>
    </row>
    <row r="84" spans="1:11" ht="12.75">
      <c r="A84" s="16"/>
      <c r="B84" s="18"/>
      <c r="C84" s="4">
        <v>9</v>
      </c>
      <c r="D84" s="101"/>
      <c r="E84" s="182"/>
      <c r="F84" s="183"/>
      <c r="G84" s="40" t="s">
        <v>46</v>
      </c>
      <c r="H84" s="40"/>
      <c r="I84" s="40"/>
      <c r="J84" s="40"/>
      <c r="K84" s="40"/>
    </row>
    <row r="85" spans="1:11" ht="12.75">
      <c r="A85" s="16"/>
      <c r="B85" s="18"/>
      <c r="C85" s="4">
        <v>10</v>
      </c>
      <c r="D85" s="101"/>
      <c r="E85" s="182"/>
      <c r="F85" s="183"/>
      <c r="G85" s="40" t="s">
        <v>46</v>
      </c>
      <c r="H85" s="40"/>
      <c r="I85" s="40"/>
      <c r="J85" s="40"/>
      <c r="K85" s="40"/>
    </row>
    <row r="86" spans="1:11" ht="87" customHeight="1">
      <c r="A86" s="222" t="s">
        <v>195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</row>
    <row r="87" spans="1:11" ht="134.25" customHeight="1">
      <c r="A87" s="222" t="s">
        <v>197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</row>
    <row r="88" spans="1:11" ht="69" customHeight="1">
      <c r="A88" s="222" t="s">
        <v>196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</row>
    <row r="89" spans="1:11" ht="12.75">
      <c r="A89" s="54"/>
      <c r="B89" s="55"/>
      <c r="C89" s="56"/>
      <c r="D89" s="57" t="s">
        <v>52</v>
      </c>
      <c r="E89" s="74" t="s">
        <v>75</v>
      </c>
      <c r="F89" s="54"/>
      <c r="G89" s="54"/>
      <c r="H89" s="54"/>
      <c r="I89" s="54"/>
      <c r="J89" s="54"/>
      <c r="K89" s="54"/>
    </row>
    <row r="90" spans="1:11" ht="12.75">
      <c r="A90" s="54"/>
      <c r="B90" s="55"/>
      <c r="C90" s="56"/>
      <c r="D90" s="57" t="s">
        <v>53</v>
      </c>
      <c r="E90" s="74" t="s">
        <v>76</v>
      </c>
      <c r="F90" s="54"/>
      <c r="G90" s="54"/>
      <c r="H90" s="54"/>
      <c r="I90" s="54"/>
      <c r="J90" s="54"/>
      <c r="K90" s="54"/>
    </row>
    <row r="91" spans="1:11" ht="12.75">
      <c r="A91" s="54"/>
      <c r="B91" s="55"/>
      <c r="C91" s="56"/>
      <c r="D91" s="57" t="s">
        <v>103</v>
      </c>
      <c r="E91" s="74" t="s">
        <v>77</v>
      </c>
      <c r="F91" s="54"/>
      <c r="G91" s="54"/>
      <c r="H91" s="54"/>
      <c r="I91" s="54"/>
      <c r="J91" s="54"/>
      <c r="K91" s="54"/>
    </row>
    <row r="92" spans="1:11" ht="12.75">
      <c r="A92" s="54"/>
      <c r="B92" s="55"/>
      <c r="C92" s="56"/>
      <c r="D92" s="57" t="s">
        <v>104</v>
      </c>
      <c r="E92" s="74" t="s">
        <v>78</v>
      </c>
      <c r="F92" s="54"/>
      <c r="G92" s="54"/>
      <c r="H92" s="54"/>
      <c r="I92" s="54"/>
      <c r="J92" s="54"/>
      <c r="K92" s="54"/>
    </row>
    <row r="93" spans="1:11" ht="12.75">
      <c r="A93" s="54"/>
      <c r="B93" s="55"/>
      <c r="C93" s="56"/>
      <c r="D93" s="57" t="s">
        <v>54</v>
      </c>
      <c r="E93" s="74" t="s">
        <v>79</v>
      </c>
      <c r="F93" s="54"/>
      <c r="G93" s="54"/>
      <c r="H93" s="54"/>
      <c r="I93" s="54"/>
      <c r="J93" s="54"/>
      <c r="K93" s="54"/>
    </row>
    <row r="94" spans="1:11" ht="12.75">
      <c r="A94" s="54"/>
      <c r="B94" s="55"/>
      <c r="C94" s="56"/>
      <c r="D94" s="57" t="s">
        <v>105</v>
      </c>
      <c r="E94" s="74" t="s">
        <v>80</v>
      </c>
      <c r="F94" s="54"/>
      <c r="G94" s="54"/>
      <c r="H94" s="54"/>
      <c r="I94" s="54"/>
      <c r="J94" s="54"/>
      <c r="K94" s="54"/>
    </row>
    <row r="95" spans="1:11" ht="12.75">
      <c r="A95" s="54"/>
      <c r="B95" s="55"/>
      <c r="C95" s="56"/>
      <c r="D95" s="57" t="s">
        <v>55</v>
      </c>
      <c r="E95" s="74" t="s">
        <v>81</v>
      </c>
      <c r="F95" s="54"/>
      <c r="G95" s="54"/>
      <c r="H95" s="54"/>
      <c r="I95" s="54"/>
      <c r="J95" s="54"/>
      <c r="K95" s="54"/>
    </row>
    <row r="96" spans="1:11" ht="12.75">
      <c r="A96" s="54"/>
      <c r="B96" s="55"/>
      <c r="C96" s="56"/>
      <c r="D96" s="57" t="s">
        <v>56</v>
      </c>
      <c r="E96" s="74" t="s">
        <v>82</v>
      </c>
      <c r="F96" s="54"/>
      <c r="G96" s="54"/>
      <c r="H96" s="54"/>
      <c r="I96" s="54"/>
      <c r="J96" s="54"/>
      <c r="K96" s="54"/>
    </row>
    <row r="97" spans="1:11" ht="12.75">
      <c r="A97" s="54"/>
      <c r="B97" s="55"/>
      <c r="C97" s="652" t="s">
        <v>106</v>
      </c>
      <c r="D97" s="653"/>
      <c r="E97" s="74" t="s">
        <v>83</v>
      </c>
      <c r="F97" s="54"/>
      <c r="G97" s="54"/>
      <c r="H97" s="54"/>
      <c r="I97" s="54"/>
      <c r="J97" s="54"/>
      <c r="K97" s="54"/>
    </row>
    <row r="98" spans="1:11" ht="12.75">
      <c r="A98" s="54"/>
      <c r="B98" s="55"/>
      <c r="C98" s="56"/>
      <c r="D98" s="57" t="s">
        <v>57</v>
      </c>
      <c r="E98" s="74" t="s">
        <v>84</v>
      </c>
      <c r="F98" s="54"/>
      <c r="G98" s="54"/>
      <c r="H98" s="54"/>
      <c r="I98" s="54"/>
      <c r="J98" s="54"/>
      <c r="K98" s="54"/>
    </row>
    <row r="99" spans="1:11" ht="12.75">
      <c r="A99" s="54"/>
      <c r="B99" s="55"/>
      <c r="C99" s="56"/>
      <c r="D99" s="57" t="s">
        <v>107</v>
      </c>
      <c r="E99" s="74" t="s">
        <v>85</v>
      </c>
      <c r="F99" s="54"/>
      <c r="G99" s="54"/>
      <c r="H99" s="54"/>
      <c r="I99" s="54"/>
      <c r="J99" s="54"/>
      <c r="K99" s="54"/>
    </row>
    <row r="100" spans="1:11" ht="12.75">
      <c r="A100" s="54"/>
      <c r="B100" s="55"/>
      <c r="C100" s="56"/>
      <c r="D100" s="57" t="s">
        <v>108</v>
      </c>
      <c r="E100" s="74" t="s">
        <v>86</v>
      </c>
      <c r="F100" s="54"/>
      <c r="G100" s="54"/>
      <c r="H100" s="54"/>
      <c r="I100" s="54"/>
      <c r="J100" s="54"/>
      <c r="K100" s="54"/>
    </row>
    <row r="101" spans="1:11" ht="12.75">
      <c r="A101" s="54"/>
      <c r="B101" s="55"/>
      <c r="C101" s="56"/>
      <c r="D101" s="57" t="s">
        <v>109</v>
      </c>
      <c r="E101" s="74" t="s">
        <v>87</v>
      </c>
      <c r="F101" s="54"/>
      <c r="G101" s="54"/>
      <c r="H101" s="54"/>
      <c r="I101" s="54"/>
      <c r="J101" s="54"/>
      <c r="K101" s="54"/>
    </row>
    <row r="102" spans="1:11" ht="12.75">
      <c r="A102" s="54"/>
      <c r="B102" s="55"/>
      <c r="C102" s="56"/>
      <c r="D102" s="57" t="s">
        <v>110</v>
      </c>
      <c r="E102" s="74" t="s">
        <v>88</v>
      </c>
      <c r="F102" s="54"/>
      <c r="G102" s="54"/>
      <c r="H102" s="54"/>
      <c r="I102" s="54"/>
      <c r="J102" s="54"/>
      <c r="K102" s="54"/>
    </row>
    <row r="103" spans="1:11" ht="12.75">
      <c r="A103" s="54"/>
      <c r="B103" s="55"/>
      <c r="C103" s="56"/>
      <c r="D103" s="57" t="s">
        <v>111</v>
      </c>
      <c r="E103" s="74" t="s">
        <v>89</v>
      </c>
      <c r="F103" s="54"/>
      <c r="G103" s="54"/>
      <c r="H103" s="54"/>
      <c r="I103" s="54"/>
      <c r="J103" s="54"/>
      <c r="K103" s="54"/>
    </row>
    <row r="104" spans="1:11" ht="12.75">
      <c r="A104" s="54"/>
      <c r="B104" s="55"/>
      <c r="C104" s="56"/>
      <c r="D104" s="57" t="s">
        <v>115</v>
      </c>
      <c r="E104" s="74" t="s">
        <v>94</v>
      </c>
      <c r="F104" s="54"/>
      <c r="G104" s="54"/>
      <c r="H104" s="54"/>
      <c r="I104" s="54"/>
      <c r="J104" s="54"/>
      <c r="K104" s="54"/>
    </row>
    <row r="105" spans="1:11" ht="12.75">
      <c r="A105" s="54"/>
      <c r="B105" s="55"/>
      <c r="C105" s="56"/>
      <c r="D105" s="57" t="s">
        <v>59</v>
      </c>
      <c r="E105" s="74" t="s">
        <v>95</v>
      </c>
      <c r="F105" s="54"/>
      <c r="G105" s="54"/>
      <c r="H105" s="54"/>
      <c r="I105" s="54"/>
      <c r="J105" s="54"/>
      <c r="K105" s="54"/>
    </row>
    <row r="106" spans="1:11" ht="12.75">
      <c r="A106" s="54"/>
      <c r="B106" s="55"/>
      <c r="C106" s="56"/>
      <c r="D106" s="57" t="s">
        <v>58</v>
      </c>
      <c r="E106" s="74" t="s">
        <v>93</v>
      </c>
      <c r="F106" s="54"/>
      <c r="G106" s="54"/>
      <c r="H106" s="54"/>
      <c r="I106" s="54"/>
      <c r="J106" s="54"/>
      <c r="K106" s="54"/>
    </row>
    <row r="107" spans="1:11" ht="12.75">
      <c r="A107" s="54"/>
      <c r="B107" s="55"/>
      <c r="C107" s="56"/>
      <c r="D107" s="57" t="s">
        <v>116</v>
      </c>
      <c r="E107" s="74" t="s">
        <v>96</v>
      </c>
      <c r="F107" s="54"/>
      <c r="G107" s="54"/>
      <c r="H107" s="54"/>
      <c r="I107" s="54"/>
      <c r="J107" s="54"/>
      <c r="K107" s="54"/>
    </row>
    <row r="108" spans="1:11" ht="12.75">
      <c r="A108" s="54"/>
      <c r="B108" s="55"/>
      <c r="C108" s="56"/>
      <c r="D108" s="57" t="s">
        <v>112</v>
      </c>
      <c r="E108" s="74" t="s">
        <v>90</v>
      </c>
      <c r="F108" s="54"/>
      <c r="G108" s="54"/>
      <c r="H108" s="54"/>
      <c r="I108" s="54"/>
      <c r="J108" s="54"/>
      <c r="K108" s="54"/>
    </row>
    <row r="109" spans="1:11" ht="12.75">
      <c r="A109" s="54"/>
      <c r="B109" s="55"/>
      <c r="C109" s="56"/>
      <c r="D109" s="57" t="s">
        <v>113</v>
      </c>
      <c r="E109" s="74" t="s">
        <v>91</v>
      </c>
      <c r="F109" s="54"/>
      <c r="G109" s="54"/>
      <c r="H109" s="54"/>
      <c r="I109" s="54"/>
      <c r="J109" s="54"/>
      <c r="K109" s="54"/>
    </row>
    <row r="110" spans="1:11" ht="12.75">
      <c r="A110" s="54"/>
      <c r="B110" s="55"/>
      <c r="C110" s="56"/>
      <c r="D110" s="57" t="s">
        <v>114</v>
      </c>
      <c r="E110" s="74" t="s">
        <v>92</v>
      </c>
      <c r="F110" s="54"/>
      <c r="G110" s="54"/>
      <c r="H110" s="54"/>
      <c r="I110" s="54"/>
      <c r="J110" s="54"/>
      <c r="K110" s="54"/>
    </row>
    <row r="111" spans="1:11" ht="12.75">
      <c r="A111" s="54"/>
      <c r="B111" s="55"/>
      <c r="C111" s="56"/>
      <c r="D111" s="57" t="s">
        <v>60</v>
      </c>
      <c r="E111" s="74" t="s">
        <v>97</v>
      </c>
      <c r="F111" s="54"/>
      <c r="G111" s="54"/>
      <c r="H111" s="54"/>
      <c r="I111" s="54"/>
      <c r="J111" s="54"/>
      <c r="K111" s="54"/>
    </row>
    <row r="112" spans="1:11" ht="12.75">
      <c r="A112" s="54"/>
      <c r="B112" s="55"/>
      <c r="C112" s="56"/>
      <c r="D112" s="57" t="s">
        <v>61</v>
      </c>
      <c r="E112" s="74" t="s">
        <v>98</v>
      </c>
      <c r="F112" s="54"/>
      <c r="G112" s="54"/>
      <c r="H112" s="54"/>
      <c r="I112" s="54"/>
      <c r="J112" s="54"/>
      <c r="K112" s="54"/>
    </row>
    <row r="113" spans="1:11" ht="12.75">
      <c r="A113" s="54"/>
      <c r="B113" s="55"/>
      <c r="C113" s="56"/>
      <c r="D113" s="57" t="s">
        <v>62</v>
      </c>
      <c r="E113" s="74" t="s">
        <v>99</v>
      </c>
      <c r="F113" s="54"/>
      <c r="G113" s="54"/>
      <c r="H113" s="54"/>
      <c r="I113" s="54"/>
      <c r="J113" s="54"/>
      <c r="K113" s="54"/>
    </row>
    <row r="114" spans="1:11" ht="12.75">
      <c r="A114" s="54"/>
      <c r="B114" s="55"/>
      <c r="C114" s="56"/>
      <c r="D114" s="57" t="s">
        <v>63</v>
      </c>
      <c r="E114" s="74" t="s">
        <v>100</v>
      </c>
      <c r="F114" s="54"/>
      <c r="G114" s="54"/>
      <c r="H114" s="54"/>
      <c r="I114" s="54"/>
      <c r="J114" s="54"/>
      <c r="K114" s="54"/>
    </row>
    <row r="115" spans="1:11" ht="12.75">
      <c r="A115" s="54"/>
      <c r="B115" s="55"/>
      <c r="C115" s="56"/>
      <c r="D115" s="57" t="s">
        <v>65</v>
      </c>
      <c r="E115" s="74" t="s">
        <v>101</v>
      </c>
      <c r="F115" s="54"/>
      <c r="G115" s="54"/>
      <c r="H115" s="54"/>
      <c r="I115" s="54"/>
      <c r="J115" s="54"/>
      <c r="K115" s="54"/>
    </row>
    <row r="116" spans="1:11" ht="12.75">
      <c r="A116" s="54"/>
      <c r="B116" s="55"/>
      <c r="C116" s="56"/>
      <c r="D116" s="57" t="s">
        <v>64</v>
      </c>
      <c r="E116" s="74" t="s">
        <v>102</v>
      </c>
      <c r="F116" s="54"/>
      <c r="G116" s="54"/>
      <c r="H116" s="54"/>
      <c r="I116" s="54"/>
      <c r="J116" s="54"/>
      <c r="K116" s="54"/>
    </row>
    <row r="117" ht="14.25" customHeight="1" hidden="1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/>
  <mergeCells count="69">
    <mergeCell ref="A37:K37"/>
    <mergeCell ref="C97:D97"/>
    <mergeCell ref="A22:K22"/>
    <mergeCell ref="A25:K25"/>
    <mergeCell ref="A30:H30"/>
    <mergeCell ref="A31:K31"/>
    <mergeCell ref="A27:K27"/>
    <mergeCell ref="A28:K28"/>
    <mergeCell ref="A13:B13"/>
    <mergeCell ref="C13:G13"/>
    <mergeCell ref="D15:G15"/>
    <mergeCell ref="A16:B16"/>
    <mergeCell ref="C16:G16"/>
    <mergeCell ref="A17:B19"/>
    <mergeCell ref="F17:G17"/>
    <mergeCell ref="D18:G18"/>
    <mergeCell ref="E19:G19"/>
    <mergeCell ref="A1:K1"/>
    <mergeCell ref="A2:K2"/>
    <mergeCell ref="B3:K3"/>
    <mergeCell ref="B4:K4"/>
    <mergeCell ref="A14:B15"/>
    <mergeCell ref="F14:G14"/>
    <mergeCell ref="A5:K5"/>
    <mergeCell ref="B8:K8"/>
    <mergeCell ref="B9:K9"/>
    <mergeCell ref="A10:K10"/>
    <mergeCell ref="C42:G42"/>
    <mergeCell ref="C43:G43"/>
    <mergeCell ref="C45:G45"/>
    <mergeCell ref="H38:K39"/>
    <mergeCell ref="C38:G38"/>
    <mergeCell ref="C39:G39"/>
    <mergeCell ref="C40:G40"/>
    <mergeCell ref="A33:K33"/>
    <mergeCell ref="A35:K35"/>
    <mergeCell ref="A48:B48"/>
    <mergeCell ref="E46:F46"/>
    <mergeCell ref="H34:K34"/>
    <mergeCell ref="B34:G34"/>
    <mergeCell ref="A38:A40"/>
    <mergeCell ref="C44:G44"/>
    <mergeCell ref="A41:B45"/>
    <mergeCell ref="C41:G41"/>
    <mergeCell ref="A59:K59"/>
    <mergeCell ref="E49:F49"/>
    <mergeCell ref="G49:K49"/>
    <mergeCell ref="C49:D49"/>
    <mergeCell ref="A50:K50"/>
    <mergeCell ref="G48:K48"/>
    <mergeCell ref="C47:K47"/>
    <mergeCell ref="A46:B46"/>
    <mergeCell ref="A47:B47"/>
    <mergeCell ref="E48:F48"/>
    <mergeCell ref="G46:K46"/>
    <mergeCell ref="A55:H55"/>
    <mergeCell ref="C46:D46"/>
    <mergeCell ref="C48:D48"/>
    <mergeCell ref="A49:B49"/>
    <mergeCell ref="A87:K87"/>
    <mergeCell ref="A88:K88"/>
    <mergeCell ref="A86:K86"/>
    <mergeCell ref="C60:K67"/>
    <mergeCell ref="A52:K52"/>
    <mergeCell ref="A53:K53"/>
    <mergeCell ref="A69:K69"/>
    <mergeCell ref="A70:K70"/>
    <mergeCell ref="B60:B66"/>
    <mergeCell ref="A56:K5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E33"/>
  <sheetViews>
    <sheetView zoomScalePageLayoutView="0" workbookViewId="0" topLeftCell="A1">
      <selection activeCell="B1" sqref="B1:E1"/>
    </sheetView>
  </sheetViews>
  <sheetFormatPr defaultColWidth="9.00390625" defaultRowHeight="13.5"/>
  <cols>
    <col min="1" max="1" width="2.50390625" style="0" customWidth="1"/>
    <col min="2" max="2" width="43.125" style="0" bestFit="1" customWidth="1"/>
    <col min="3" max="3" width="20.50390625" style="0" customWidth="1"/>
    <col min="4" max="4" width="3.50390625" style="188" bestFit="1" customWidth="1"/>
    <col min="5" max="5" width="5.50390625" style="0" bestFit="1" customWidth="1"/>
    <col min="6" max="6" width="3.50390625" style="0" customWidth="1"/>
  </cols>
  <sheetData>
    <row r="1" spans="2:5" ht="21">
      <c r="B1" s="307" t="s">
        <v>211</v>
      </c>
      <c r="C1" s="307"/>
      <c r="D1" s="307"/>
      <c r="E1" s="307"/>
    </row>
    <row r="2" ht="13.5" thickBot="1">
      <c r="C2" s="221" t="s">
        <v>252</v>
      </c>
    </row>
    <row r="3" spans="2:5" ht="19.5" customHeight="1" thickBot="1">
      <c r="B3" s="189" t="s">
        <v>212</v>
      </c>
      <c r="C3" s="308" t="s">
        <v>213</v>
      </c>
      <c r="D3" s="308"/>
      <c r="E3" s="309"/>
    </row>
    <row r="4" spans="2:5" ht="19.5" customHeight="1">
      <c r="B4" s="213" t="s">
        <v>214</v>
      </c>
      <c r="C4" s="190" t="s">
        <v>214</v>
      </c>
      <c r="D4" s="191" t="s">
        <v>215</v>
      </c>
      <c r="E4" s="192" t="s">
        <v>216</v>
      </c>
    </row>
    <row r="5" spans="2:5" ht="19.5" customHeight="1">
      <c r="B5" s="220" t="s">
        <v>217</v>
      </c>
      <c r="C5" s="205" t="s">
        <v>217</v>
      </c>
      <c r="D5" s="194" t="s">
        <v>215</v>
      </c>
      <c r="E5" s="195" t="s">
        <v>216</v>
      </c>
    </row>
    <row r="6" spans="2:5" ht="19.5" customHeight="1">
      <c r="B6" s="220" t="s">
        <v>218</v>
      </c>
      <c r="C6" s="205" t="s">
        <v>218</v>
      </c>
      <c r="D6" s="194" t="s">
        <v>215</v>
      </c>
      <c r="E6" s="195" t="s">
        <v>216</v>
      </c>
    </row>
    <row r="7" spans="2:5" ht="19.5" customHeight="1">
      <c r="B7" s="214" t="s">
        <v>219</v>
      </c>
      <c r="C7" s="193" t="s">
        <v>219</v>
      </c>
      <c r="D7" s="194" t="s">
        <v>215</v>
      </c>
      <c r="E7" s="195" t="s">
        <v>216</v>
      </c>
    </row>
    <row r="8" spans="2:5" ht="19.5" customHeight="1">
      <c r="B8" s="214" t="s">
        <v>220</v>
      </c>
      <c r="C8" s="193" t="s">
        <v>220</v>
      </c>
      <c r="D8" s="194" t="s">
        <v>215</v>
      </c>
      <c r="E8" s="195" t="s">
        <v>216</v>
      </c>
    </row>
    <row r="9" spans="2:5" ht="19.5" customHeight="1">
      <c r="B9" s="214" t="s">
        <v>221</v>
      </c>
      <c r="C9" s="193" t="s">
        <v>221</v>
      </c>
      <c r="D9" s="194" t="s">
        <v>215</v>
      </c>
      <c r="E9" s="195" t="s">
        <v>216</v>
      </c>
    </row>
    <row r="10" spans="2:5" ht="19.5" customHeight="1">
      <c r="B10" s="214" t="s">
        <v>222</v>
      </c>
      <c r="C10" s="193" t="s">
        <v>222</v>
      </c>
      <c r="D10" s="194" t="s">
        <v>215</v>
      </c>
      <c r="E10" s="195" t="s">
        <v>216</v>
      </c>
    </row>
    <row r="11" spans="2:5" ht="19.5" customHeight="1">
      <c r="B11" s="214" t="s">
        <v>223</v>
      </c>
      <c r="C11" s="193" t="s">
        <v>223</v>
      </c>
      <c r="D11" s="194" t="s">
        <v>215</v>
      </c>
      <c r="E11" s="195" t="s">
        <v>216</v>
      </c>
    </row>
    <row r="12" spans="2:5" ht="19.5" customHeight="1">
      <c r="B12" s="214" t="s">
        <v>224</v>
      </c>
      <c r="C12" s="193" t="s">
        <v>224</v>
      </c>
      <c r="D12" s="194" t="s">
        <v>215</v>
      </c>
      <c r="E12" s="195" t="s">
        <v>216</v>
      </c>
    </row>
    <row r="13" spans="2:5" ht="19.5" customHeight="1">
      <c r="B13" s="214" t="s">
        <v>225</v>
      </c>
      <c r="C13" s="193" t="s">
        <v>225</v>
      </c>
      <c r="D13" s="194" t="s">
        <v>215</v>
      </c>
      <c r="E13" s="195" t="s">
        <v>216</v>
      </c>
    </row>
    <row r="14" spans="2:5" ht="19.5" customHeight="1" thickBot="1">
      <c r="B14" s="215" t="s">
        <v>226</v>
      </c>
      <c r="C14" s="196" t="s">
        <v>227</v>
      </c>
      <c r="D14" s="197" t="s">
        <v>215</v>
      </c>
      <c r="E14" s="198" t="s">
        <v>216</v>
      </c>
    </row>
    <row r="15" ht="19.5" customHeight="1" thickBot="1"/>
    <row r="16" spans="2:5" ht="19.5" customHeight="1" thickBot="1">
      <c r="B16" s="189" t="s">
        <v>228</v>
      </c>
      <c r="C16" s="308" t="s">
        <v>213</v>
      </c>
      <c r="D16" s="308"/>
      <c r="E16" s="309"/>
    </row>
    <row r="17" spans="2:5" ht="19.5" customHeight="1">
      <c r="B17" s="216" t="s">
        <v>229</v>
      </c>
      <c r="C17" s="199" t="s">
        <v>230</v>
      </c>
      <c r="D17" s="200" t="s">
        <v>215</v>
      </c>
      <c r="E17" s="201" t="s">
        <v>216</v>
      </c>
    </row>
    <row r="18" spans="2:5" ht="19.5" customHeight="1">
      <c r="B18" s="217" t="s">
        <v>231</v>
      </c>
      <c r="C18" s="202" t="s">
        <v>232</v>
      </c>
      <c r="D18" s="203" t="s">
        <v>215</v>
      </c>
      <c r="E18" s="204" t="s">
        <v>216</v>
      </c>
    </row>
    <row r="19" spans="2:5" ht="19.5" customHeight="1">
      <c r="B19" s="219" t="s">
        <v>233</v>
      </c>
      <c r="C19" s="205"/>
      <c r="D19" s="206"/>
      <c r="E19" s="207"/>
    </row>
    <row r="20" spans="2:5" ht="19.5" customHeight="1" thickBot="1">
      <c r="B20" s="218" t="s">
        <v>234</v>
      </c>
      <c r="C20" s="208" t="s">
        <v>235</v>
      </c>
      <c r="D20" s="209" t="s">
        <v>215</v>
      </c>
      <c r="E20" s="210" t="s">
        <v>216</v>
      </c>
    </row>
    <row r="21" ht="19.5" customHeight="1" thickBot="1">
      <c r="C21" s="211"/>
    </row>
    <row r="22" spans="2:5" ht="19.5" customHeight="1" thickBot="1">
      <c r="B22" s="189" t="s">
        <v>236</v>
      </c>
      <c r="C22" s="308" t="s">
        <v>213</v>
      </c>
      <c r="D22" s="308"/>
      <c r="E22" s="309"/>
    </row>
    <row r="23" spans="2:5" ht="19.5" customHeight="1">
      <c r="B23" s="213" t="s">
        <v>237</v>
      </c>
      <c r="C23" s="190" t="s">
        <v>238</v>
      </c>
      <c r="D23" s="191" t="s">
        <v>215</v>
      </c>
      <c r="E23" s="192" t="s">
        <v>216</v>
      </c>
    </row>
    <row r="24" spans="2:5" ht="19.5" customHeight="1">
      <c r="B24" s="305" t="s">
        <v>239</v>
      </c>
      <c r="C24" s="321" t="s">
        <v>240</v>
      </c>
      <c r="D24" s="321"/>
      <c r="E24" s="322"/>
    </row>
    <row r="25" spans="2:5" ht="19.5" customHeight="1" thickBot="1">
      <c r="B25" s="306"/>
      <c r="C25" s="323"/>
      <c r="D25" s="323"/>
      <c r="E25" s="324"/>
    </row>
    <row r="26" ht="19.5" customHeight="1" thickBot="1">
      <c r="B26" s="212"/>
    </row>
    <row r="27" spans="2:5" ht="19.5" customHeight="1" thickBot="1">
      <c r="B27" s="189" t="s">
        <v>241</v>
      </c>
      <c r="C27" s="308" t="s">
        <v>213</v>
      </c>
      <c r="D27" s="308"/>
      <c r="E27" s="309"/>
    </row>
    <row r="28" spans="2:5" ht="19.5" customHeight="1">
      <c r="B28" s="325" t="s">
        <v>242</v>
      </c>
      <c r="C28" s="326" t="s">
        <v>230</v>
      </c>
      <c r="D28" s="327" t="s">
        <v>243</v>
      </c>
      <c r="E28" s="328" t="s">
        <v>216</v>
      </c>
    </row>
    <row r="29" spans="2:5" ht="19.5" customHeight="1">
      <c r="B29" s="305"/>
      <c r="C29" s="313"/>
      <c r="D29" s="316"/>
      <c r="E29" s="319"/>
    </row>
    <row r="30" spans="2:5" ht="19.5" customHeight="1">
      <c r="B30" s="310" t="s">
        <v>244</v>
      </c>
      <c r="C30" s="312" t="s">
        <v>219</v>
      </c>
      <c r="D30" s="315" t="s">
        <v>245</v>
      </c>
      <c r="E30" s="318" t="s">
        <v>216</v>
      </c>
    </row>
    <row r="31" spans="2:5" ht="19.5" customHeight="1">
      <c r="B31" s="305"/>
      <c r="C31" s="313"/>
      <c r="D31" s="316"/>
      <c r="E31" s="319"/>
    </row>
    <row r="32" spans="2:5" ht="19.5" customHeight="1">
      <c r="B32" s="311"/>
      <c r="C32" s="314"/>
      <c r="D32" s="317"/>
      <c r="E32" s="320"/>
    </row>
    <row r="33" spans="2:5" ht="19.5" customHeight="1" thickBot="1">
      <c r="B33" s="218" t="s">
        <v>246</v>
      </c>
      <c r="C33" s="208" t="s">
        <v>247</v>
      </c>
      <c r="D33" s="209" t="s">
        <v>215</v>
      </c>
      <c r="E33" s="210" t="s">
        <v>216</v>
      </c>
    </row>
  </sheetData>
  <sheetProtection sheet="1"/>
  <mergeCells count="15">
    <mergeCell ref="C27:E27"/>
    <mergeCell ref="B28:B29"/>
    <mergeCell ref="C28:C29"/>
    <mergeCell ref="D28:D29"/>
    <mergeCell ref="E28:E29"/>
    <mergeCell ref="B24:B25"/>
    <mergeCell ref="B1:E1"/>
    <mergeCell ref="C3:E3"/>
    <mergeCell ref="C16:E16"/>
    <mergeCell ref="C22:E22"/>
    <mergeCell ref="B30:B32"/>
    <mergeCell ref="C30:C32"/>
    <mergeCell ref="D30:D32"/>
    <mergeCell ref="E30:E32"/>
    <mergeCell ref="C24:E25"/>
  </mergeCells>
  <printOptions/>
  <pageMargins left="1.0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0" defaultRowHeight="13.5" zeroHeight="1"/>
  <cols>
    <col min="1" max="1" width="12.625" style="21" customWidth="1"/>
    <col min="2" max="5" width="12.625" style="22" customWidth="1"/>
    <col min="6" max="6" width="12.625" style="21" customWidth="1"/>
    <col min="7" max="7" width="13.75390625" style="22" customWidth="1"/>
    <col min="8" max="8" width="2.625" style="22" customWidth="1"/>
    <col min="9" max="16384" width="9.00390625" style="22" hidden="1" customWidth="1"/>
  </cols>
  <sheetData>
    <row r="1" spans="6:7" ht="28.5" customHeight="1" thickBot="1" thickTop="1">
      <c r="F1" s="181">
        <f>IF('入力用シート'!I30="","",VLOOKUP('入力用シート'!I30,データ集!部門,2,0))</f>
      </c>
      <c r="G1" s="178" t="s">
        <v>198</v>
      </c>
    </row>
    <row r="2" spans="6:7" ht="13.5" thickTop="1">
      <c r="F2" s="179"/>
      <c r="G2" s="180" t="s">
        <v>188</v>
      </c>
    </row>
    <row r="3" spans="1:7" ht="14.25">
      <c r="A3" s="58"/>
      <c r="B3" s="59"/>
      <c r="C3" s="59"/>
      <c r="D3" s="59"/>
      <c r="E3" s="59"/>
      <c r="F3" s="331">
        <f ca="1">TODAY()</f>
        <v>44853</v>
      </c>
      <c r="G3" s="331"/>
    </row>
    <row r="4" spans="1:7" ht="14.25">
      <c r="A4" s="60" t="s">
        <v>66</v>
      </c>
      <c r="B4" s="59"/>
      <c r="C4" s="59"/>
      <c r="D4" s="59"/>
      <c r="E4" s="59"/>
      <c r="F4" s="58"/>
      <c r="G4" s="59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7" ht="14.25">
      <c r="A8" s="58"/>
      <c r="B8" s="59"/>
      <c r="C8" s="59"/>
      <c r="D8" s="59"/>
      <c r="E8" s="59"/>
      <c r="F8" s="58"/>
      <c r="G8" s="59"/>
    </row>
    <row r="9" spans="1:7" ht="21">
      <c r="A9" s="62" t="s">
        <v>67</v>
      </c>
      <c r="B9" s="61"/>
      <c r="C9" s="61"/>
      <c r="D9" s="61"/>
      <c r="E9" s="61"/>
      <c r="F9" s="61"/>
      <c r="G9" s="61"/>
    </row>
    <row r="10" spans="1:7" ht="14.25">
      <c r="A10" s="61"/>
      <c r="B10" s="61"/>
      <c r="C10" s="61"/>
      <c r="D10" s="61"/>
      <c r="E10" s="61"/>
      <c r="F10" s="61"/>
      <c r="G10" s="61"/>
    </row>
    <row r="11" spans="1:7" ht="14.25">
      <c r="A11" s="61"/>
      <c r="B11" s="61"/>
      <c r="C11" s="61"/>
      <c r="D11" s="61"/>
      <c r="E11" s="61"/>
      <c r="F11" s="61"/>
      <c r="G11" s="61"/>
    </row>
    <row r="12" spans="1:7" ht="14.25">
      <c r="A12" s="61"/>
      <c r="B12" s="61"/>
      <c r="C12" s="61"/>
      <c r="D12" s="61"/>
      <c r="E12" s="61"/>
      <c r="F12" s="61"/>
      <c r="G12" s="61"/>
    </row>
    <row r="13" spans="1:7" ht="14.25">
      <c r="A13" s="58"/>
      <c r="B13" s="59"/>
      <c r="C13" s="59"/>
      <c r="D13" s="59"/>
      <c r="E13" s="59"/>
      <c r="F13" s="58"/>
      <c r="G13" s="59"/>
    </row>
    <row r="14" spans="1:7" ht="18.75">
      <c r="A14" s="63" t="s">
        <v>259</v>
      </c>
      <c r="B14" s="61"/>
      <c r="C14" s="61"/>
      <c r="D14" s="61"/>
      <c r="E14" s="61"/>
      <c r="F14" s="61"/>
      <c r="G14" s="61"/>
    </row>
    <row r="15" spans="1:7" ht="14.25">
      <c r="A15" s="61"/>
      <c r="B15" s="61"/>
      <c r="C15" s="61"/>
      <c r="D15" s="61"/>
      <c r="E15" s="61"/>
      <c r="F15" s="61"/>
      <c r="G15" s="61"/>
    </row>
    <row r="16" spans="1:7" ht="14.25">
      <c r="A16" s="61"/>
      <c r="B16" s="61"/>
      <c r="C16" s="61"/>
      <c r="D16" s="61"/>
      <c r="E16" s="61"/>
      <c r="F16" s="61"/>
      <c r="G16" s="61"/>
    </row>
    <row r="17" spans="1:7" ht="14.25">
      <c r="A17" s="61"/>
      <c r="B17" s="61"/>
      <c r="C17" s="61"/>
      <c r="D17" s="61"/>
      <c r="E17" s="61"/>
      <c r="F17" s="61"/>
      <c r="G17" s="61"/>
    </row>
    <row r="18" spans="1:7" ht="14.25">
      <c r="A18" s="58"/>
      <c r="B18" s="59"/>
      <c r="C18" s="59"/>
      <c r="D18" s="59"/>
      <c r="E18" s="59"/>
      <c r="F18" s="58"/>
      <c r="G18" s="59"/>
    </row>
    <row r="19" spans="1:7" ht="34.5" customHeight="1">
      <c r="A19" s="349" t="s">
        <v>5</v>
      </c>
      <c r="B19" s="350"/>
      <c r="C19" s="329">
        <f>IF('入力用シート'!B8="","",'入力用シート'!B8)</f>
      </c>
      <c r="D19" s="329"/>
      <c r="E19" s="329"/>
      <c r="F19" s="329"/>
      <c r="G19" s="64"/>
    </row>
    <row r="20" spans="1:7" ht="34.5" customHeight="1">
      <c r="A20" s="349" t="s">
        <v>6</v>
      </c>
      <c r="B20" s="350"/>
      <c r="C20" s="330">
        <f>IF('入力用シート'!C13="","",'入力用シート'!C13)</f>
      </c>
      <c r="D20" s="330"/>
      <c r="E20" s="330"/>
      <c r="F20" s="330"/>
      <c r="G20" s="66" t="s">
        <v>12</v>
      </c>
    </row>
    <row r="21" spans="1:7" ht="34.5" customHeight="1">
      <c r="A21" s="349" t="s">
        <v>7</v>
      </c>
      <c r="B21" s="350"/>
      <c r="C21" s="330">
        <f>IF('入力用シート'!C16="","",'入力用シート'!C16)</f>
      </c>
      <c r="D21" s="330"/>
      <c r="E21" s="330"/>
      <c r="F21" s="330"/>
      <c r="G21" s="66"/>
    </row>
    <row r="22" spans="1:7" ht="30" customHeight="1">
      <c r="A22" s="65" t="s">
        <v>8</v>
      </c>
      <c r="B22" s="67" t="s">
        <v>9</v>
      </c>
      <c r="C22" s="356" t="str">
        <f>IF('入力用シート'!D14="","〒","〒 "&amp;'入力用シート'!D14)</f>
        <v>〒</v>
      </c>
      <c r="D22" s="356"/>
      <c r="E22" s="356" t="str">
        <f>IF('入力用シート'!F14="","TEL","TEL "&amp;'入力用シート'!F14)</f>
        <v>TEL</v>
      </c>
      <c r="F22" s="356"/>
      <c r="G22" s="64"/>
    </row>
    <row r="23" spans="1:7" ht="34.5" customHeight="1">
      <c r="A23" s="58"/>
      <c r="B23" s="68" t="s">
        <v>10</v>
      </c>
      <c r="C23" s="355">
        <f>IF('入力用シート'!D15="","",'入力用シート'!D15)</f>
      </c>
      <c r="D23" s="355"/>
      <c r="E23" s="355"/>
      <c r="F23" s="355"/>
      <c r="G23" s="64"/>
    </row>
    <row r="24" spans="1:7" ht="30" customHeight="1">
      <c r="A24" s="58"/>
      <c r="B24" s="353" t="s">
        <v>11</v>
      </c>
      <c r="C24" s="354"/>
      <c r="D24" s="341">
        <f>IF('入力用シート'!E19="","",'入力用シート'!E19)</f>
      </c>
      <c r="E24" s="341"/>
      <c r="F24" s="341"/>
      <c r="G24" s="64"/>
    </row>
    <row r="25" spans="1:7" ht="19.5" customHeight="1" thickBot="1">
      <c r="A25" s="58"/>
      <c r="B25" s="70"/>
      <c r="C25" s="71"/>
      <c r="D25" s="72"/>
      <c r="E25" s="72"/>
      <c r="F25" s="72"/>
      <c r="G25" s="64"/>
    </row>
    <row r="26" spans="1:11" ht="33.75" customHeight="1">
      <c r="A26" s="332" t="s">
        <v>4</v>
      </c>
      <c r="B26" s="335" t="s">
        <v>208</v>
      </c>
      <c r="C26" s="336"/>
      <c r="D26" s="336"/>
      <c r="E26" s="336"/>
      <c r="F26" s="336"/>
      <c r="G26" s="337"/>
      <c r="H26" s="69"/>
      <c r="I26" s="69"/>
      <c r="J26" s="69"/>
      <c r="K26" s="69"/>
    </row>
    <row r="27" spans="1:11" ht="12.75">
      <c r="A27" s="333"/>
      <c r="B27" s="342" t="str">
        <f>IF('入力用シート'!I21=1,"○"&amp;"承諾します","承諾します")</f>
        <v>承諾します</v>
      </c>
      <c r="C27" s="343"/>
      <c r="D27" s="343"/>
      <c r="E27" s="343" t="str">
        <f>IF('入力用シート'!I21=2,"○"&amp;"承諾しません","承諾しません")</f>
        <v>承諾しません</v>
      </c>
      <c r="F27" s="343"/>
      <c r="G27" s="351"/>
      <c r="H27" s="31"/>
      <c r="I27" s="31"/>
      <c r="J27" s="31"/>
      <c r="K27" s="31"/>
    </row>
    <row r="28" spans="1:23" ht="33.75" customHeight="1">
      <c r="A28" s="333"/>
      <c r="B28" s="338" t="s">
        <v>206</v>
      </c>
      <c r="C28" s="339"/>
      <c r="D28" s="339"/>
      <c r="E28" s="339"/>
      <c r="F28" s="339"/>
      <c r="G28" s="340"/>
      <c r="H28" s="69"/>
      <c r="I28" s="69"/>
      <c r="J28" s="69"/>
      <c r="K28" s="69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11" ht="13.5" thickBot="1">
      <c r="A29" s="334"/>
      <c r="B29" s="344" t="str">
        <f>IF('入力用シート'!I24=1,"○"&amp;"承諾します","承諾します")</f>
        <v>承諾します</v>
      </c>
      <c r="C29" s="345"/>
      <c r="D29" s="345"/>
      <c r="E29" s="345" t="str">
        <f>IF('入力用シート'!I24=2,"○"&amp;"承諾しません","承諾しません")</f>
        <v>承諾しません</v>
      </c>
      <c r="F29" s="345"/>
      <c r="G29" s="352"/>
      <c r="H29" s="31"/>
      <c r="I29" s="31"/>
      <c r="J29" s="31"/>
      <c r="K29" s="31"/>
    </row>
    <row r="30" spans="1:11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9" ht="199.5" customHeight="1" thickBot="1">
      <c r="A31" s="73"/>
      <c r="B31" s="346" t="s">
        <v>251</v>
      </c>
      <c r="C31" s="347"/>
      <c r="D31" s="347"/>
      <c r="E31" s="347"/>
      <c r="F31" s="348"/>
      <c r="H31" s="21"/>
      <c r="I31" s="21"/>
    </row>
    <row r="32" ht="12.75"/>
  </sheetData>
  <sheetProtection sheet="1"/>
  <mergeCells count="20">
    <mergeCell ref="B31:F31"/>
    <mergeCell ref="A19:B19"/>
    <mergeCell ref="A21:B21"/>
    <mergeCell ref="A20:B20"/>
    <mergeCell ref="E27:G27"/>
    <mergeCell ref="E29:G29"/>
    <mergeCell ref="B24:C24"/>
    <mergeCell ref="C23:F23"/>
    <mergeCell ref="C22:D22"/>
    <mergeCell ref="E22:F22"/>
    <mergeCell ref="C19:F19"/>
    <mergeCell ref="C20:F20"/>
    <mergeCell ref="C21:F21"/>
    <mergeCell ref="F3:G3"/>
    <mergeCell ref="A26:A29"/>
    <mergeCell ref="B26:G26"/>
    <mergeCell ref="B28:G28"/>
    <mergeCell ref="D24:F24"/>
    <mergeCell ref="B27:D27"/>
    <mergeCell ref="B29:D29"/>
  </mergeCells>
  <printOptions horizontalCentered="1" verticalCentered="1"/>
  <pageMargins left="0.5905511811023623" right="0.5905511811023623" top="0.72" bottom="0.3937007874015748" header="0.33" footer="0.3937007874015748"/>
  <pageSetup horizontalDpi="300" verticalDpi="300" orientation="portrait" paperSize="9" r:id="rId1"/>
  <headerFooter alignWithMargins="0">
    <oddHeader>&amp;R&amp;20①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20" bestFit="1" customWidth="1"/>
    <col min="2" max="2" width="9.00390625" style="120" customWidth="1"/>
    <col min="3" max="3" width="3.625" style="120" customWidth="1"/>
    <col min="4" max="4" width="9.25390625" style="120" customWidth="1"/>
    <col min="5" max="5" width="11.25390625" style="120" customWidth="1"/>
    <col min="6" max="6" width="9.125" style="120" customWidth="1"/>
    <col min="7" max="7" width="4.875" style="120" customWidth="1"/>
    <col min="8" max="8" width="8.50390625" style="120" customWidth="1"/>
    <col min="9" max="9" width="2.00390625" style="120" customWidth="1"/>
    <col min="10" max="10" width="4.75390625" style="120" customWidth="1"/>
    <col min="11" max="11" width="6.25390625" style="120" bestFit="1" customWidth="1"/>
    <col min="12" max="17" width="3.375" style="120" customWidth="1"/>
    <col min="18" max="18" width="7.25390625" style="120" customWidth="1"/>
    <col min="19" max="19" width="5.125" style="120" customWidth="1"/>
    <col min="20" max="20" width="9.00390625" style="120" customWidth="1"/>
    <col min="21" max="24" width="2.75390625" style="120" customWidth="1"/>
    <col min="25" max="30" width="1.75390625" style="120" customWidth="1"/>
    <col min="31" max="31" width="2.375" style="120" hidden="1" customWidth="1"/>
    <col min="32" max="38" width="2.375" style="120" customWidth="1"/>
    <col min="39" max="48" width="2.125" style="120" customWidth="1"/>
    <col min="49" max="16384" width="9.00390625" style="120" customWidth="1"/>
  </cols>
  <sheetData>
    <row r="1" spans="1:47" ht="30" customHeight="1" thickBot="1" thickTop="1">
      <c r="A1" s="119"/>
      <c r="AL1" s="510">
        <f>IF('入力用シート'!I30="","",VLOOKUP('入力用シート'!I30,データ集!部門,2,0))</f>
      </c>
      <c r="AM1" s="511">
        <f>IF('[1]入力用シート'!AP43="","",VLOOKUP('[1]入力用シート'!AP43,部門,2,0))</f>
      </c>
      <c r="AN1" s="511">
        <f>IF('[1]入力用シート'!AQ43="","",VLOOKUP('[1]入力用シート'!AQ43,部門,2,0))</f>
      </c>
      <c r="AO1" s="511">
        <f>IF('[1]入力用シート'!AR43="","",VLOOKUP('[1]入力用シート'!AR43,部門,2,0))</f>
      </c>
      <c r="AP1" s="512">
        <f>IF('[1]入力用シート'!AS43="","",VLOOKUP('[1]入力用シート'!AS43,部門,2,0))</f>
      </c>
      <c r="AQ1" s="513" t="s">
        <v>187</v>
      </c>
      <c r="AR1" s="514"/>
      <c r="AS1" s="514"/>
      <c r="AT1" s="514"/>
      <c r="AU1" s="515"/>
    </row>
    <row r="2" spans="38:47" ht="13.5" thickTop="1">
      <c r="AL2" s="121"/>
      <c r="AM2" s="121"/>
      <c r="AN2" s="121"/>
      <c r="AO2" s="121"/>
      <c r="AP2" s="121"/>
      <c r="AQ2" s="121"/>
      <c r="AR2" s="121"/>
      <c r="AS2" s="121"/>
      <c r="AT2" s="121"/>
      <c r="AU2" s="122" t="s">
        <v>188</v>
      </c>
    </row>
    <row r="3" spans="4:7" ht="6.75" customHeight="1" thickBot="1">
      <c r="D3" s="123"/>
      <c r="E3" s="123"/>
      <c r="F3" s="123"/>
      <c r="G3" s="123"/>
    </row>
    <row r="4" spans="1:47" ht="18" customHeight="1">
      <c r="A4" s="96" t="s">
        <v>135</v>
      </c>
      <c r="B4" s="96"/>
      <c r="C4" s="95"/>
      <c r="D4" s="516" t="s">
        <v>136</v>
      </c>
      <c r="E4" s="518">
        <v>44921</v>
      </c>
      <c r="F4" s="519"/>
      <c r="G4" s="520"/>
      <c r="H4" s="95"/>
      <c r="I4" s="524" t="s">
        <v>137</v>
      </c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97"/>
      <c r="U4" s="97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  <c r="AM4" s="126"/>
      <c r="AN4" s="127"/>
      <c r="AO4" s="127"/>
      <c r="AP4" s="127"/>
      <c r="AQ4" s="127"/>
      <c r="AR4" s="127"/>
      <c r="AS4" s="127"/>
      <c r="AT4" s="128"/>
      <c r="AU4" s="129"/>
    </row>
    <row r="5" spans="1:47" ht="18" customHeight="1" thickBot="1">
      <c r="A5" s="95"/>
      <c r="B5" s="95"/>
      <c r="C5" s="98"/>
      <c r="D5" s="517"/>
      <c r="E5" s="521"/>
      <c r="F5" s="522"/>
      <c r="G5" s="523"/>
      <c r="H5" s="99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97"/>
      <c r="U5" s="100" t="s">
        <v>138</v>
      </c>
      <c r="V5" s="130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126"/>
      <c r="AN5" s="127"/>
      <c r="AO5" s="127"/>
      <c r="AP5" s="127"/>
      <c r="AQ5" s="127"/>
      <c r="AR5" s="127"/>
      <c r="AS5" s="127"/>
      <c r="AT5" s="127"/>
      <c r="AU5" s="131"/>
    </row>
    <row r="6" spans="1:47" ht="12" customHeight="1">
      <c r="A6" s="525" t="s">
        <v>139</v>
      </c>
      <c r="B6" s="526"/>
      <c r="C6" s="530" t="s">
        <v>260</v>
      </c>
      <c r="D6" s="531"/>
      <c r="E6" s="531"/>
      <c r="F6" s="531"/>
      <c r="G6" s="532"/>
      <c r="H6" s="537" t="s">
        <v>140</v>
      </c>
      <c r="I6" s="540" t="s">
        <v>176</v>
      </c>
      <c r="J6" s="519"/>
      <c r="K6" s="519"/>
      <c r="L6" s="519"/>
      <c r="M6" s="519"/>
      <c r="N6" s="519"/>
      <c r="O6" s="519"/>
      <c r="P6" s="519"/>
      <c r="Q6" s="519"/>
      <c r="R6" s="520"/>
      <c r="S6" s="506" t="s">
        <v>141</v>
      </c>
      <c r="T6" s="506"/>
      <c r="U6" s="507"/>
      <c r="V6" s="132"/>
      <c r="W6" s="472" t="s">
        <v>142</v>
      </c>
      <c r="X6" s="473"/>
      <c r="Y6" s="473"/>
      <c r="Z6" s="473"/>
      <c r="AA6" s="473"/>
      <c r="AB6" s="473"/>
      <c r="AC6" s="544"/>
      <c r="AD6" s="544"/>
      <c r="AE6" s="545"/>
      <c r="AF6" s="558" t="s">
        <v>143</v>
      </c>
      <c r="AG6" s="559"/>
      <c r="AH6" s="559"/>
      <c r="AI6" s="559"/>
      <c r="AJ6" s="560"/>
      <c r="AK6" s="563" t="s">
        <v>189</v>
      </c>
      <c r="AL6" s="463"/>
      <c r="AM6" s="464"/>
      <c r="AN6" s="464"/>
      <c r="AO6" s="464"/>
      <c r="AP6" s="464"/>
      <c r="AQ6" s="464"/>
      <c r="AR6" s="464"/>
      <c r="AS6" s="464"/>
      <c r="AT6" s="464"/>
      <c r="AU6" s="465"/>
    </row>
    <row r="7" spans="1:47" ht="12" customHeight="1">
      <c r="A7" s="527"/>
      <c r="B7" s="501"/>
      <c r="C7" s="533"/>
      <c r="D7" s="531"/>
      <c r="E7" s="531"/>
      <c r="F7" s="531"/>
      <c r="G7" s="532"/>
      <c r="H7" s="538"/>
      <c r="I7" s="541"/>
      <c r="J7" s="542"/>
      <c r="K7" s="542"/>
      <c r="L7" s="542"/>
      <c r="M7" s="542"/>
      <c r="N7" s="542"/>
      <c r="O7" s="542"/>
      <c r="P7" s="542"/>
      <c r="Q7" s="542"/>
      <c r="R7" s="543"/>
      <c r="S7" s="508"/>
      <c r="T7" s="508"/>
      <c r="U7" s="509"/>
      <c r="V7" s="133"/>
      <c r="W7" s="546"/>
      <c r="X7" s="547"/>
      <c r="Y7" s="547"/>
      <c r="Z7" s="547"/>
      <c r="AA7" s="547"/>
      <c r="AB7" s="547"/>
      <c r="AC7" s="547"/>
      <c r="AD7" s="547"/>
      <c r="AE7" s="548"/>
      <c r="AF7" s="561"/>
      <c r="AG7" s="373"/>
      <c r="AH7" s="373"/>
      <c r="AI7" s="373"/>
      <c r="AJ7" s="562"/>
      <c r="AK7" s="563"/>
      <c r="AL7" s="466"/>
      <c r="AM7" s="467"/>
      <c r="AN7" s="467"/>
      <c r="AO7" s="467"/>
      <c r="AP7" s="467"/>
      <c r="AQ7" s="467"/>
      <c r="AR7" s="467"/>
      <c r="AS7" s="467"/>
      <c r="AT7" s="467"/>
      <c r="AU7" s="468"/>
    </row>
    <row r="8" spans="1:47" ht="12" customHeight="1">
      <c r="A8" s="528"/>
      <c r="B8" s="529"/>
      <c r="C8" s="534"/>
      <c r="D8" s="535"/>
      <c r="E8" s="535"/>
      <c r="F8" s="535"/>
      <c r="G8" s="536"/>
      <c r="H8" s="539"/>
      <c r="I8" s="521"/>
      <c r="J8" s="522"/>
      <c r="K8" s="522"/>
      <c r="L8" s="522"/>
      <c r="M8" s="522"/>
      <c r="N8" s="522"/>
      <c r="O8" s="522"/>
      <c r="P8" s="522"/>
      <c r="Q8" s="522"/>
      <c r="R8" s="523"/>
      <c r="S8" s="506" t="s">
        <v>144</v>
      </c>
      <c r="T8" s="506"/>
      <c r="U8" s="507"/>
      <c r="V8" s="132"/>
      <c r="W8" s="472" t="s">
        <v>17</v>
      </c>
      <c r="X8" s="473"/>
      <c r="Y8" s="473"/>
      <c r="Z8" s="473"/>
      <c r="AA8" s="473"/>
      <c r="AB8" s="473"/>
      <c r="AC8" s="473"/>
      <c r="AD8" s="473"/>
      <c r="AE8" s="474"/>
      <c r="AF8" s="478"/>
      <c r="AG8" s="479"/>
      <c r="AH8" s="479"/>
      <c r="AI8" s="479"/>
      <c r="AJ8" s="480"/>
      <c r="AK8" s="563"/>
      <c r="AL8" s="466"/>
      <c r="AM8" s="467"/>
      <c r="AN8" s="467"/>
      <c r="AO8" s="467"/>
      <c r="AP8" s="467"/>
      <c r="AQ8" s="467"/>
      <c r="AR8" s="467"/>
      <c r="AS8" s="467"/>
      <c r="AT8" s="467"/>
      <c r="AU8" s="468"/>
    </row>
    <row r="9" spans="1:47" ht="12" customHeight="1">
      <c r="A9" s="487" t="s">
        <v>145</v>
      </c>
      <c r="B9" s="488"/>
      <c r="C9" s="491" t="s">
        <v>261</v>
      </c>
      <c r="D9" s="492"/>
      <c r="E9" s="492"/>
      <c r="F9" s="497">
        <v>2</v>
      </c>
      <c r="G9" s="500" t="s">
        <v>146</v>
      </c>
      <c r="H9" s="503" t="s">
        <v>147</v>
      </c>
      <c r="I9" s="549" t="s">
        <v>148</v>
      </c>
      <c r="J9" s="550"/>
      <c r="K9" s="550"/>
      <c r="L9" s="550"/>
      <c r="M9" s="550"/>
      <c r="N9" s="550"/>
      <c r="O9" s="550"/>
      <c r="P9" s="550"/>
      <c r="Q9" s="550"/>
      <c r="R9" s="551"/>
      <c r="S9" s="508"/>
      <c r="T9" s="508"/>
      <c r="U9" s="509"/>
      <c r="V9" s="133"/>
      <c r="W9" s="475"/>
      <c r="X9" s="476"/>
      <c r="Y9" s="476"/>
      <c r="Z9" s="476"/>
      <c r="AA9" s="476"/>
      <c r="AB9" s="476"/>
      <c r="AC9" s="476"/>
      <c r="AD9" s="476"/>
      <c r="AE9" s="477"/>
      <c r="AF9" s="481"/>
      <c r="AG9" s="482"/>
      <c r="AH9" s="482"/>
      <c r="AI9" s="482"/>
      <c r="AJ9" s="483"/>
      <c r="AK9" s="563"/>
      <c r="AL9" s="466"/>
      <c r="AM9" s="467"/>
      <c r="AN9" s="467"/>
      <c r="AO9" s="467"/>
      <c r="AP9" s="467"/>
      <c r="AQ9" s="467"/>
      <c r="AR9" s="467"/>
      <c r="AS9" s="467"/>
      <c r="AT9" s="467"/>
      <c r="AU9" s="468"/>
    </row>
    <row r="10" spans="1:47" ht="12" customHeight="1">
      <c r="A10" s="487"/>
      <c r="B10" s="488"/>
      <c r="C10" s="493"/>
      <c r="D10" s="494"/>
      <c r="E10" s="494"/>
      <c r="F10" s="498"/>
      <c r="G10" s="501"/>
      <c r="H10" s="504"/>
      <c r="I10" s="533"/>
      <c r="J10" s="531"/>
      <c r="K10" s="531"/>
      <c r="L10" s="531"/>
      <c r="M10" s="531"/>
      <c r="N10" s="531"/>
      <c r="O10" s="531"/>
      <c r="P10" s="531"/>
      <c r="Q10" s="531"/>
      <c r="R10" s="552"/>
      <c r="S10" s="506" t="s">
        <v>149</v>
      </c>
      <c r="T10" s="506"/>
      <c r="U10" s="507"/>
      <c r="V10" s="132"/>
      <c r="W10" s="472" t="s">
        <v>150</v>
      </c>
      <c r="X10" s="473"/>
      <c r="Y10" s="473"/>
      <c r="Z10" s="473"/>
      <c r="AA10" s="473"/>
      <c r="AB10" s="473"/>
      <c r="AC10" s="473"/>
      <c r="AD10" s="473"/>
      <c r="AE10" s="474"/>
      <c r="AF10" s="481"/>
      <c r="AG10" s="482"/>
      <c r="AH10" s="482"/>
      <c r="AI10" s="482"/>
      <c r="AJ10" s="483"/>
      <c r="AK10" s="556" t="s">
        <v>151</v>
      </c>
      <c r="AL10" s="466"/>
      <c r="AM10" s="467"/>
      <c r="AN10" s="467"/>
      <c r="AO10" s="467"/>
      <c r="AP10" s="467"/>
      <c r="AQ10" s="467"/>
      <c r="AR10" s="467"/>
      <c r="AS10" s="467"/>
      <c r="AT10" s="467"/>
      <c r="AU10" s="468"/>
    </row>
    <row r="11" spans="1:47" ht="12" customHeight="1" thickBot="1">
      <c r="A11" s="489"/>
      <c r="B11" s="490"/>
      <c r="C11" s="495"/>
      <c r="D11" s="496"/>
      <c r="E11" s="496"/>
      <c r="F11" s="499"/>
      <c r="G11" s="502"/>
      <c r="H11" s="505"/>
      <c r="I11" s="553"/>
      <c r="J11" s="554"/>
      <c r="K11" s="554"/>
      <c r="L11" s="554"/>
      <c r="M11" s="554"/>
      <c r="N11" s="554"/>
      <c r="O11" s="554"/>
      <c r="P11" s="554"/>
      <c r="Q11" s="554"/>
      <c r="R11" s="555"/>
      <c r="S11" s="508"/>
      <c r="T11" s="508"/>
      <c r="U11" s="509"/>
      <c r="V11" s="133"/>
      <c r="W11" s="475"/>
      <c r="X11" s="476"/>
      <c r="Y11" s="476"/>
      <c r="Z11" s="476"/>
      <c r="AA11" s="476"/>
      <c r="AB11" s="476"/>
      <c r="AC11" s="476"/>
      <c r="AD11" s="476"/>
      <c r="AE11" s="477"/>
      <c r="AF11" s="484"/>
      <c r="AG11" s="485"/>
      <c r="AH11" s="485"/>
      <c r="AI11" s="485"/>
      <c r="AJ11" s="486"/>
      <c r="AK11" s="557"/>
      <c r="AL11" s="469"/>
      <c r="AM11" s="470"/>
      <c r="AN11" s="470"/>
      <c r="AO11" s="470"/>
      <c r="AP11" s="470"/>
      <c r="AQ11" s="470"/>
      <c r="AR11" s="470"/>
      <c r="AS11" s="470"/>
      <c r="AT11" s="470"/>
      <c r="AU11" s="471"/>
    </row>
    <row r="12" spans="1:2" ht="9" customHeight="1" thickBot="1">
      <c r="A12" s="134"/>
      <c r="B12" s="134"/>
    </row>
    <row r="13" spans="1:46" ht="19.5" customHeight="1" thickTop="1">
      <c r="A13" s="564" t="s">
        <v>152</v>
      </c>
      <c r="B13" s="437"/>
      <c r="C13" s="437"/>
      <c r="D13" s="437"/>
      <c r="E13" s="437"/>
      <c r="F13" s="437"/>
      <c r="G13" s="436" t="s">
        <v>153</v>
      </c>
      <c r="H13" s="437"/>
      <c r="I13" s="438"/>
      <c r="J13" s="437" t="s">
        <v>154</v>
      </c>
      <c r="K13" s="438"/>
      <c r="L13" s="436" t="s">
        <v>155</v>
      </c>
      <c r="M13" s="437"/>
      <c r="N13" s="437"/>
      <c r="O13" s="437"/>
      <c r="P13" s="437"/>
      <c r="Q13" s="438"/>
      <c r="R13" s="457" t="s">
        <v>156</v>
      </c>
      <c r="S13" s="458"/>
      <c r="T13" s="459"/>
      <c r="U13" s="442" t="s">
        <v>157</v>
      </c>
      <c r="V13" s="443"/>
      <c r="W13" s="443"/>
      <c r="X13" s="444"/>
      <c r="Y13" s="442" t="s">
        <v>158</v>
      </c>
      <c r="Z13" s="448"/>
      <c r="AA13" s="449"/>
      <c r="AB13" s="453" t="s">
        <v>159</v>
      </c>
      <c r="AC13" s="453"/>
      <c r="AD13" s="454"/>
      <c r="AE13" s="566"/>
      <c r="AF13" s="568" t="s">
        <v>160</v>
      </c>
      <c r="AG13" s="569"/>
      <c r="AH13" s="569"/>
      <c r="AI13" s="569"/>
      <c r="AJ13" s="569"/>
      <c r="AK13" s="570"/>
      <c r="AL13" s="574"/>
      <c r="AM13" s="575" t="s">
        <v>161</v>
      </c>
      <c r="AN13" s="576"/>
      <c r="AO13" s="576"/>
      <c r="AP13" s="576"/>
      <c r="AQ13" s="576"/>
      <c r="AR13" s="576"/>
      <c r="AS13" s="576"/>
      <c r="AT13" s="577"/>
    </row>
    <row r="14" spans="1:46" ht="19.5" customHeight="1">
      <c r="A14" s="565"/>
      <c r="B14" s="440"/>
      <c r="C14" s="440"/>
      <c r="D14" s="440"/>
      <c r="E14" s="440"/>
      <c r="F14" s="440"/>
      <c r="G14" s="439"/>
      <c r="H14" s="440"/>
      <c r="I14" s="441"/>
      <c r="J14" s="440"/>
      <c r="K14" s="441"/>
      <c r="L14" s="439"/>
      <c r="M14" s="440"/>
      <c r="N14" s="440"/>
      <c r="O14" s="440"/>
      <c r="P14" s="440"/>
      <c r="Q14" s="441"/>
      <c r="R14" s="460"/>
      <c r="S14" s="461"/>
      <c r="T14" s="462"/>
      <c r="U14" s="445"/>
      <c r="V14" s="446"/>
      <c r="W14" s="446"/>
      <c r="X14" s="447"/>
      <c r="Y14" s="450"/>
      <c r="Z14" s="451"/>
      <c r="AA14" s="452"/>
      <c r="AB14" s="455"/>
      <c r="AC14" s="455"/>
      <c r="AD14" s="456"/>
      <c r="AE14" s="567"/>
      <c r="AF14" s="571"/>
      <c r="AG14" s="572"/>
      <c r="AH14" s="572"/>
      <c r="AI14" s="572"/>
      <c r="AJ14" s="572"/>
      <c r="AK14" s="573"/>
      <c r="AL14" s="574"/>
      <c r="AM14" s="439"/>
      <c r="AN14" s="440"/>
      <c r="AO14" s="440"/>
      <c r="AP14" s="440"/>
      <c r="AQ14" s="440"/>
      <c r="AR14" s="440"/>
      <c r="AS14" s="440"/>
      <c r="AT14" s="441"/>
    </row>
    <row r="15" spans="1:46" ht="19.5" customHeight="1">
      <c r="A15" s="414">
        <v>1</v>
      </c>
      <c r="B15" s="416">
        <f>IF('入力用シート'!C38="","",'入力用シート'!C38)</f>
      </c>
      <c r="C15" s="417"/>
      <c r="D15" s="417"/>
      <c r="E15" s="417"/>
      <c r="F15" s="418"/>
      <c r="G15" s="419"/>
      <c r="H15" s="420"/>
      <c r="I15" s="421"/>
      <c r="J15" s="422" t="s">
        <v>162</v>
      </c>
      <c r="K15" s="135" t="s">
        <v>163</v>
      </c>
      <c r="L15" s="419">
        <f>IF('入力用シート'!C46="","",'入力用シート'!C46)</f>
      </c>
      <c r="M15" s="420"/>
      <c r="N15" s="420"/>
      <c r="O15" s="420"/>
      <c r="P15" s="420"/>
      <c r="Q15" s="421"/>
      <c r="R15" s="424">
        <f>IF('入力用シート'!B8="","",'入力用シート'!B8)</f>
      </c>
      <c r="S15" s="425"/>
      <c r="T15" s="426"/>
      <c r="U15" s="136">
        <f>IF('入力用シート'!H40="","",'入力用シート'!H40)</f>
      </c>
      <c r="V15" s="137" t="s">
        <v>17</v>
      </c>
      <c r="W15" s="137">
        <f>IF('入力用シート'!J40="","",'入力用シート'!J40)</f>
      </c>
      <c r="X15" s="138" t="s">
        <v>16</v>
      </c>
      <c r="Y15" s="404" t="s">
        <v>164</v>
      </c>
      <c r="Z15" s="405"/>
      <c r="AA15" s="406"/>
      <c r="AB15" s="410"/>
      <c r="AC15" s="410"/>
      <c r="AD15" s="411"/>
      <c r="AE15" s="139"/>
      <c r="AF15" s="585"/>
      <c r="AG15" s="387"/>
      <c r="AH15" s="391"/>
      <c r="AI15" s="389"/>
      <c r="AJ15" s="387"/>
      <c r="AK15" s="391"/>
      <c r="AL15" s="400"/>
      <c r="AM15" s="585"/>
      <c r="AN15" s="387"/>
      <c r="AO15" s="387"/>
      <c r="AP15" s="387"/>
      <c r="AQ15" s="387"/>
      <c r="AR15" s="387"/>
      <c r="AS15" s="387"/>
      <c r="AT15" s="391"/>
    </row>
    <row r="16" spans="1:46" ht="19.5" customHeight="1">
      <c r="A16" s="414"/>
      <c r="B16" s="579">
        <f>IF('入力用シート'!C41="","",'入力用シート'!C41)</f>
      </c>
      <c r="C16" s="580"/>
      <c r="D16" s="580"/>
      <c r="E16" s="580"/>
      <c r="F16" s="581"/>
      <c r="G16" s="582"/>
      <c r="H16" s="583"/>
      <c r="I16" s="584"/>
      <c r="J16" s="578"/>
      <c r="K16" s="140" t="s">
        <v>165</v>
      </c>
      <c r="L16" s="141" t="s">
        <v>190</v>
      </c>
      <c r="M16" s="403">
        <f>IF('入力用シート'!C48="","",'入力用シート'!C48)</f>
      </c>
      <c r="N16" s="403"/>
      <c r="O16" s="403"/>
      <c r="P16" s="403"/>
      <c r="Q16" s="142" t="s">
        <v>192</v>
      </c>
      <c r="R16" s="433"/>
      <c r="S16" s="434"/>
      <c r="T16" s="435"/>
      <c r="U16" s="143">
        <f>IF('入力用シート'!H41="","",'入力用シート'!H41)</f>
      </c>
      <c r="V16" s="144" t="s">
        <v>17</v>
      </c>
      <c r="W16" s="144">
        <f>IF('入力用シート'!J41="","",'入力用シート'!J41)</f>
      </c>
      <c r="X16" s="145" t="s">
        <v>16</v>
      </c>
      <c r="Y16" s="430"/>
      <c r="Z16" s="431"/>
      <c r="AA16" s="432"/>
      <c r="AB16" s="412"/>
      <c r="AC16" s="412"/>
      <c r="AD16" s="413"/>
      <c r="AE16" s="146"/>
      <c r="AF16" s="586"/>
      <c r="AG16" s="388"/>
      <c r="AH16" s="392"/>
      <c r="AI16" s="390"/>
      <c r="AJ16" s="388"/>
      <c r="AK16" s="392"/>
      <c r="AL16" s="400"/>
      <c r="AM16" s="586"/>
      <c r="AN16" s="388"/>
      <c r="AO16" s="388"/>
      <c r="AP16" s="388"/>
      <c r="AQ16" s="388"/>
      <c r="AR16" s="388"/>
      <c r="AS16" s="388"/>
      <c r="AT16" s="392"/>
    </row>
    <row r="17" spans="1:46" ht="19.5" customHeight="1">
      <c r="A17" s="587">
        <v>2</v>
      </c>
      <c r="B17" s="416"/>
      <c r="C17" s="417"/>
      <c r="D17" s="417"/>
      <c r="E17" s="417"/>
      <c r="F17" s="418"/>
      <c r="G17" s="419"/>
      <c r="H17" s="420"/>
      <c r="I17" s="421"/>
      <c r="J17" s="422" t="s">
        <v>162</v>
      </c>
      <c r="K17" s="135" t="s">
        <v>163</v>
      </c>
      <c r="L17" s="419">
        <f>IF(B18="","","〃")</f>
      </c>
      <c r="M17" s="420"/>
      <c r="N17" s="420"/>
      <c r="O17" s="420"/>
      <c r="P17" s="420"/>
      <c r="Q17" s="421"/>
      <c r="R17" s="424">
        <f>IF($R$15="","",IF(B18="","","〃"))</f>
      </c>
      <c r="S17" s="425"/>
      <c r="T17" s="426"/>
      <c r="U17" s="136"/>
      <c r="V17" s="137" t="s">
        <v>17</v>
      </c>
      <c r="W17" s="137"/>
      <c r="X17" s="137" t="s">
        <v>16</v>
      </c>
      <c r="Y17" s="404" t="s">
        <v>164</v>
      </c>
      <c r="Z17" s="405"/>
      <c r="AA17" s="406"/>
      <c r="AB17" s="410"/>
      <c r="AC17" s="410"/>
      <c r="AD17" s="411"/>
      <c r="AE17" s="139"/>
      <c r="AF17" s="585"/>
      <c r="AG17" s="387"/>
      <c r="AH17" s="391"/>
      <c r="AI17" s="389"/>
      <c r="AJ17" s="387"/>
      <c r="AK17" s="391"/>
      <c r="AL17" s="400"/>
      <c r="AM17" s="401"/>
      <c r="AN17" s="385"/>
      <c r="AO17" s="385"/>
      <c r="AP17" s="385"/>
      <c r="AQ17" s="385"/>
      <c r="AR17" s="387"/>
      <c r="AS17" s="389"/>
      <c r="AT17" s="391"/>
    </row>
    <row r="18" spans="1:47" ht="19.5" customHeight="1">
      <c r="A18" s="414"/>
      <c r="B18" s="579">
        <f>IF('入力用シート'!C42="","",'入力用シート'!C42)</f>
      </c>
      <c r="C18" s="580"/>
      <c r="D18" s="580"/>
      <c r="E18" s="580"/>
      <c r="F18" s="581"/>
      <c r="G18" s="582"/>
      <c r="H18" s="583"/>
      <c r="I18" s="584"/>
      <c r="J18" s="578"/>
      <c r="K18" s="140" t="s">
        <v>165</v>
      </c>
      <c r="L18" s="141" t="s">
        <v>190</v>
      </c>
      <c r="M18" s="403">
        <f>IF(B18="","","〃")</f>
      </c>
      <c r="N18" s="403"/>
      <c r="O18" s="403"/>
      <c r="P18" s="403"/>
      <c r="Q18" s="142" t="s">
        <v>192</v>
      </c>
      <c r="R18" s="433"/>
      <c r="S18" s="434"/>
      <c r="T18" s="435"/>
      <c r="U18" s="143">
        <f>IF('入力用シート'!H42="","",'入力用シート'!H42)</f>
      </c>
      <c r="V18" s="144" t="s">
        <v>17</v>
      </c>
      <c r="W18" s="144">
        <f>IF('入力用シート'!J42="","",'入力用シート'!J42)</f>
      </c>
      <c r="X18" s="145" t="s">
        <v>16</v>
      </c>
      <c r="Y18" s="430"/>
      <c r="Z18" s="431"/>
      <c r="AA18" s="432"/>
      <c r="AB18" s="412"/>
      <c r="AC18" s="412"/>
      <c r="AD18" s="413"/>
      <c r="AE18" s="146"/>
      <c r="AF18" s="586"/>
      <c r="AG18" s="388"/>
      <c r="AH18" s="392"/>
      <c r="AI18" s="390"/>
      <c r="AJ18" s="388"/>
      <c r="AK18" s="392"/>
      <c r="AL18" s="400"/>
      <c r="AM18" s="402"/>
      <c r="AN18" s="386"/>
      <c r="AO18" s="386"/>
      <c r="AP18" s="386"/>
      <c r="AQ18" s="386"/>
      <c r="AR18" s="388"/>
      <c r="AS18" s="390"/>
      <c r="AT18" s="392"/>
      <c r="AU18" s="147"/>
    </row>
    <row r="19" spans="1:46" ht="19.5" customHeight="1">
      <c r="A19" s="414">
        <v>3</v>
      </c>
      <c r="B19" s="416"/>
      <c r="C19" s="417"/>
      <c r="D19" s="417"/>
      <c r="E19" s="417"/>
      <c r="F19" s="418"/>
      <c r="G19" s="419"/>
      <c r="H19" s="420"/>
      <c r="I19" s="421"/>
      <c r="J19" s="422" t="s">
        <v>162</v>
      </c>
      <c r="K19" s="135" t="s">
        <v>163</v>
      </c>
      <c r="L19" s="419">
        <f>IF(B20="","","〃")</f>
      </c>
      <c r="M19" s="420"/>
      <c r="N19" s="420"/>
      <c r="O19" s="420"/>
      <c r="P19" s="420"/>
      <c r="Q19" s="421"/>
      <c r="R19" s="424">
        <f>IF($R$15="","",IF(B20="","","〃"))</f>
      </c>
      <c r="S19" s="425"/>
      <c r="T19" s="426"/>
      <c r="U19" s="136"/>
      <c r="V19" s="137" t="s">
        <v>17</v>
      </c>
      <c r="W19" s="137"/>
      <c r="X19" s="137" t="s">
        <v>16</v>
      </c>
      <c r="Y19" s="404" t="s">
        <v>164</v>
      </c>
      <c r="Z19" s="405"/>
      <c r="AA19" s="406"/>
      <c r="AB19" s="410"/>
      <c r="AC19" s="410"/>
      <c r="AD19" s="411"/>
      <c r="AE19" s="139"/>
      <c r="AF19" s="585"/>
      <c r="AG19" s="387"/>
      <c r="AH19" s="391"/>
      <c r="AI19" s="389"/>
      <c r="AJ19" s="387"/>
      <c r="AK19" s="391"/>
      <c r="AL19" s="400"/>
      <c r="AM19" s="401"/>
      <c r="AN19" s="385"/>
      <c r="AO19" s="385"/>
      <c r="AP19" s="385"/>
      <c r="AQ19" s="385"/>
      <c r="AR19" s="387"/>
      <c r="AS19" s="389"/>
      <c r="AT19" s="391"/>
    </row>
    <row r="20" spans="1:46" ht="19.5" customHeight="1">
      <c r="A20" s="414"/>
      <c r="B20" s="579">
        <f>IF('入力用シート'!C43="","",'入力用シート'!C43)</f>
      </c>
      <c r="C20" s="580"/>
      <c r="D20" s="580"/>
      <c r="E20" s="580"/>
      <c r="F20" s="581"/>
      <c r="G20" s="582"/>
      <c r="H20" s="583"/>
      <c r="I20" s="584"/>
      <c r="J20" s="578"/>
      <c r="K20" s="140" t="s">
        <v>165</v>
      </c>
      <c r="L20" s="141" t="s">
        <v>190</v>
      </c>
      <c r="M20" s="403">
        <f>IF(B20="","","〃")</f>
      </c>
      <c r="N20" s="403"/>
      <c r="O20" s="403"/>
      <c r="P20" s="403"/>
      <c r="Q20" s="142" t="s">
        <v>192</v>
      </c>
      <c r="R20" s="433"/>
      <c r="S20" s="434"/>
      <c r="T20" s="435"/>
      <c r="U20" s="143">
        <f>IF('入力用シート'!H43="","",'入力用シート'!H43)</f>
      </c>
      <c r="V20" s="144" t="s">
        <v>17</v>
      </c>
      <c r="W20" s="144">
        <f>IF('入力用シート'!J43="","",'入力用シート'!J43)</f>
      </c>
      <c r="X20" s="145" t="s">
        <v>16</v>
      </c>
      <c r="Y20" s="430"/>
      <c r="Z20" s="431"/>
      <c r="AA20" s="432"/>
      <c r="AB20" s="412"/>
      <c r="AC20" s="412"/>
      <c r="AD20" s="413"/>
      <c r="AE20" s="146"/>
      <c r="AF20" s="586"/>
      <c r="AG20" s="388"/>
      <c r="AH20" s="392"/>
      <c r="AI20" s="390"/>
      <c r="AJ20" s="388"/>
      <c r="AK20" s="392"/>
      <c r="AL20" s="400"/>
      <c r="AM20" s="402"/>
      <c r="AN20" s="386"/>
      <c r="AO20" s="386"/>
      <c r="AP20" s="386"/>
      <c r="AQ20" s="386"/>
      <c r="AR20" s="388"/>
      <c r="AS20" s="390"/>
      <c r="AT20" s="392"/>
    </row>
    <row r="21" spans="1:46" ht="19.5" customHeight="1">
      <c r="A21" s="414">
        <v>4</v>
      </c>
      <c r="B21" s="416"/>
      <c r="C21" s="417"/>
      <c r="D21" s="417"/>
      <c r="E21" s="417"/>
      <c r="F21" s="418"/>
      <c r="G21" s="419"/>
      <c r="H21" s="420"/>
      <c r="I21" s="421"/>
      <c r="J21" s="422" t="s">
        <v>162</v>
      </c>
      <c r="K21" s="135" t="s">
        <v>163</v>
      </c>
      <c r="L21" s="419">
        <f>IF(B22="","","〃")</f>
      </c>
      <c r="M21" s="420"/>
      <c r="N21" s="420"/>
      <c r="O21" s="420"/>
      <c r="P21" s="420"/>
      <c r="Q21" s="421"/>
      <c r="R21" s="424">
        <f>IF($R$15="","",IF(B22="","","〃"))</f>
      </c>
      <c r="S21" s="425"/>
      <c r="T21" s="426"/>
      <c r="U21" s="136"/>
      <c r="V21" s="137" t="s">
        <v>17</v>
      </c>
      <c r="W21" s="137"/>
      <c r="X21" s="137" t="s">
        <v>16</v>
      </c>
      <c r="Y21" s="404" t="s">
        <v>164</v>
      </c>
      <c r="Z21" s="405"/>
      <c r="AA21" s="406"/>
      <c r="AB21" s="410"/>
      <c r="AC21" s="410"/>
      <c r="AD21" s="411"/>
      <c r="AE21" s="139"/>
      <c r="AF21" s="585"/>
      <c r="AG21" s="387"/>
      <c r="AH21" s="391"/>
      <c r="AI21" s="389"/>
      <c r="AJ21" s="387"/>
      <c r="AK21" s="391"/>
      <c r="AL21" s="400"/>
      <c r="AM21" s="401"/>
      <c r="AN21" s="385"/>
      <c r="AO21" s="385"/>
      <c r="AP21" s="385"/>
      <c r="AQ21" s="385"/>
      <c r="AR21" s="387"/>
      <c r="AS21" s="389"/>
      <c r="AT21" s="391"/>
    </row>
    <row r="22" spans="1:46" ht="19.5" customHeight="1">
      <c r="A22" s="414"/>
      <c r="B22" s="579">
        <f>IF('入力用シート'!C44="","",'入力用シート'!C44)</f>
      </c>
      <c r="C22" s="580"/>
      <c r="D22" s="580"/>
      <c r="E22" s="580"/>
      <c r="F22" s="581"/>
      <c r="G22" s="582"/>
      <c r="H22" s="583"/>
      <c r="I22" s="584"/>
      <c r="J22" s="578"/>
      <c r="K22" s="140" t="s">
        <v>165</v>
      </c>
      <c r="L22" s="141" t="s">
        <v>190</v>
      </c>
      <c r="M22" s="403">
        <f>IF(B22="","","〃")</f>
      </c>
      <c r="N22" s="403"/>
      <c r="O22" s="403"/>
      <c r="P22" s="403"/>
      <c r="Q22" s="142" t="s">
        <v>192</v>
      </c>
      <c r="R22" s="433"/>
      <c r="S22" s="434"/>
      <c r="T22" s="435"/>
      <c r="U22" s="143">
        <f>IF('入力用シート'!H44="","",'入力用シート'!H44)</f>
      </c>
      <c r="V22" s="144" t="s">
        <v>17</v>
      </c>
      <c r="W22" s="144">
        <f>IF('入力用シート'!J44="","",'入力用シート'!J44)</f>
      </c>
      <c r="X22" s="145" t="s">
        <v>16</v>
      </c>
      <c r="Y22" s="430"/>
      <c r="Z22" s="431"/>
      <c r="AA22" s="432"/>
      <c r="AB22" s="412"/>
      <c r="AC22" s="412"/>
      <c r="AD22" s="413"/>
      <c r="AE22" s="146"/>
      <c r="AF22" s="586"/>
      <c r="AG22" s="388"/>
      <c r="AH22" s="392"/>
      <c r="AI22" s="390"/>
      <c r="AJ22" s="388"/>
      <c r="AK22" s="392"/>
      <c r="AL22" s="400"/>
      <c r="AM22" s="402"/>
      <c r="AN22" s="386"/>
      <c r="AO22" s="386"/>
      <c r="AP22" s="386"/>
      <c r="AQ22" s="386"/>
      <c r="AR22" s="388"/>
      <c r="AS22" s="390"/>
      <c r="AT22" s="392"/>
    </row>
    <row r="23" spans="1:46" ht="19.5" customHeight="1">
      <c r="A23" s="414">
        <v>5</v>
      </c>
      <c r="B23" s="416"/>
      <c r="C23" s="417"/>
      <c r="D23" s="417"/>
      <c r="E23" s="417"/>
      <c r="F23" s="418"/>
      <c r="G23" s="419"/>
      <c r="H23" s="420"/>
      <c r="I23" s="421"/>
      <c r="J23" s="422" t="s">
        <v>162</v>
      </c>
      <c r="K23" s="135" t="s">
        <v>163</v>
      </c>
      <c r="L23" s="419">
        <f>IF(B24="","","〃")</f>
      </c>
      <c r="M23" s="420"/>
      <c r="N23" s="420"/>
      <c r="O23" s="420"/>
      <c r="P23" s="420"/>
      <c r="Q23" s="421"/>
      <c r="R23" s="424">
        <f>IF($R$15="","",IF(B24="","","〃"))</f>
      </c>
      <c r="S23" s="425"/>
      <c r="T23" s="426"/>
      <c r="U23" s="136"/>
      <c r="V23" s="137" t="s">
        <v>17</v>
      </c>
      <c r="W23" s="137"/>
      <c r="X23" s="137" t="s">
        <v>16</v>
      </c>
      <c r="Y23" s="404" t="s">
        <v>164</v>
      </c>
      <c r="Z23" s="405"/>
      <c r="AA23" s="406"/>
      <c r="AB23" s="410"/>
      <c r="AC23" s="410"/>
      <c r="AD23" s="411"/>
      <c r="AE23" s="139"/>
      <c r="AF23" s="585"/>
      <c r="AG23" s="387"/>
      <c r="AH23" s="391"/>
      <c r="AI23" s="389"/>
      <c r="AJ23" s="387"/>
      <c r="AK23" s="391"/>
      <c r="AL23" s="400"/>
      <c r="AM23" s="401"/>
      <c r="AN23" s="385"/>
      <c r="AO23" s="385"/>
      <c r="AP23" s="385"/>
      <c r="AQ23" s="385"/>
      <c r="AR23" s="387"/>
      <c r="AS23" s="389"/>
      <c r="AT23" s="391"/>
    </row>
    <row r="24" spans="1:46" ht="19.5" customHeight="1">
      <c r="A24" s="414"/>
      <c r="B24" s="579">
        <f>IF('入力用シート'!C45="","",'入力用シート'!C45)</f>
      </c>
      <c r="C24" s="580"/>
      <c r="D24" s="580"/>
      <c r="E24" s="580"/>
      <c r="F24" s="581"/>
      <c r="G24" s="582"/>
      <c r="H24" s="583"/>
      <c r="I24" s="584"/>
      <c r="J24" s="578"/>
      <c r="K24" s="140" t="s">
        <v>165</v>
      </c>
      <c r="L24" s="141" t="s">
        <v>190</v>
      </c>
      <c r="M24" s="403">
        <f>IF(B24="","","〃")</f>
      </c>
      <c r="N24" s="403"/>
      <c r="O24" s="403"/>
      <c r="P24" s="403"/>
      <c r="Q24" s="142" t="s">
        <v>192</v>
      </c>
      <c r="R24" s="433"/>
      <c r="S24" s="434"/>
      <c r="T24" s="435"/>
      <c r="U24" s="143">
        <f>IF('入力用シート'!H45="","",'入力用シート'!H45)</f>
      </c>
      <c r="V24" s="144" t="s">
        <v>17</v>
      </c>
      <c r="W24" s="144">
        <f>IF('入力用シート'!J45="","",'入力用シート'!J45)</f>
      </c>
      <c r="X24" s="145" t="s">
        <v>16</v>
      </c>
      <c r="Y24" s="430"/>
      <c r="Z24" s="431"/>
      <c r="AA24" s="432"/>
      <c r="AB24" s="412"/>
      <c r="AC24" s="412"/>
      <c r="AD24" s="413"/>
      <c r="AE24" s="146"/>
      <c r="AF24" s="586"/>
      <c r="AG24" s="388"/>
      <c r="AH24" s="392"/>
      <c r="AI24" s="390"/>
      <c r="AJ24" s="388"/>
      <c r="AK24" s="392"/>
      <c r="AL24" s="400"/>
      <c r="AM24" s="402"/>
      <c r="AN24" s="386"/>
      <c r="AO24" s="386"/>
      <c r="AP24" s="386"/>
      <c r="AQ24" s="386"/>
      <c r="AR24" s="388"/>
      <c r="AS24" s="390"/>
      <c r="AT24" s="392"/>
    </row>
    <row r="25" spans="1:46" ht="19.5" customHeight="1">
      <c r="A25" s="414">
        <v>6</v>
      </c>
      <c r="B25" s="416"/>
      <c r="C25" s="417"/>
      <c r="D25" s="417"/>
      <c r="E25" s="417"/>
      <c r="F25" s="418"/>
      <c r="G25" s="419"/>
      <c r="H25" s="420"/>
      <c r="I25" s="421"/>
      <c r="J25" s="422" t="s">
        <v>162</v>
      </c>
      <c r="K25" s="135" t="s">
        <v>163</v>
      </c>
      <c r="L25" s="419"/>
      <c r="M25" s="420"/>
      <c r="N25" s="420"/>
      <c r="O25" s="420"/>
      <c r="P25" s="420"/>
      <c r="Q25" s="421"/>
      <c r="R25" s="424"/>
      <c r="S25" s="425"/>
      <c r="T25" s="426"/>
      <c r="U25" s="136"/>
      <c r="V25" s="137" t="s">
        <v>17</v>
      </c>
      <c r="W25" s="137"/>
      <c r="X25" s="137" t="s">
        <v>16</v>
      </c>
      <c r="Y25" s="404" t="s">
        <v>164</v>
      </c>
      <c r="Z25" s="405"/>
      <c r="AA25" s="406"/>
      <c r="AB25" s="410"/>
      <c r="AC25" s="410"/>
      <c r="AD25" s="411"/>
      <c r="AE25" s="139"/>
      <c r="AF25" s="585"/>
      <c r="AG25" s="387"/>
      <c r="AH25" s="391"/>
      <c r="AI25" s="389"/>
      <c r="AJ25" s="387"/>
      <c r="AK25" s="391"/>
      <c r="AL25" s="400"/>
      <c r="AM25" s="401"/>
      <c r="AN25" s="385"/>
      <c r="AO25" s="385"/>
      <c r="AP25" s="385"/>
      <c r="AQ25" s="385"/>
      <c r="AR25" s="387"/>
      <c r="AS25" s="389"/>
      <c r="AT25" s="391"/>
    </row>
    <row r="26" spans="1:47" ht="19.5" customHeight="1">
      <c r="A26" s="414"/>
      <c r="B26" s="579"/>
      <c r="C26" s="580"/>
      <c r="D26" s="580"/>
      <c r="E26" s="580"/>
      <c r="F26" s="581"/>
      <c r="G26" s="582"/>
      <c r="H26" s="583"/>
      <c r="I26" s="584"/>
      <c r="J26" s="578"/>
      <c r="K26" s="140" t="s">
        <v>165</v>
      </c>
      <c r="L26" s="141" t="s">
        <v>190</v>
      </c>
      <c r="M26" s="403"/>
      <c r="N26" s="403"/>
      <c r="O26" s="403"/>
      <c r="P26" s="403"/>
      <c r="Q26" s="142" t="s">
        <v>192</v>
      </c>
      <c r="R26" s="433"/>
      <c r="S26" s="434"/>
      <c r="T26" s="435"/>
      <c r="U26" s="143"/>
      <c r="V26" s="144" t="s">
        <v>17</v>
      </c>
      <c r="W26" s="144"/>
      <c r="X26" s="145" t="s">
        <v>16</v>
      </c>
      <c r="Y26" s="430"/>
      <c r="Z26" s="431"/>
      <c r="AA26" s="432"/>
      <c r="AB26" s="412"/>
      <c r="AC26" s="412"/>
      <c r="AD26" s="413"/>
      <c r="AE26" s="146"/>
      <c r="AF26" s="586"/>
      <c r="AG26" s="388"/>
      <c r="AH26" s="392"/>
      <c r="AI26" s="390"/>
      <c r="AJ26" s="388"/>
      <c r="AK26" s="392"/>
      <c r="AL26" s="400"/>
      <c r="AM26" s="402"/>
      <c r="AN26" s="386"/>
      <c r="AO26" s="386"/>
      <c r="AP26" s="386"/>
      <c r="AQ26" s="386"/>
      <c r="AR26" s="388"/>
      <c r="AS26" s="390"/>
      <c r="AT26" s="392"/>
      <c r="AU26" s="148"/>
    </row>
    <row r="27" spans="1:46" ht="19.5" customHeight="1">
      <c r="A27" s="414">
        <v>7</v>
      </c>
      <c r="B27" s="416"/>
      <c r="C27" s="417"/>
      <c r="D27" s="417"/>
      <c r="E27" s="417"/>
      <c r="F27" s="418"/>
      <c r="G27" s="419"/>
      <c r="H27" s="420"/>
      <c r="I27" s="421"/>
      <c r="J27" s="422" t="s">
        <v>162</v>
      </c>
      <c r="K27" s="135" t="s">
        <v>163</v>
      </c>
      <c r="L27" s="419"/>
      <c r="M27" s="420"/>
      <c r="N27" s="420"/>
      <c r="O27" s="420"/>
      <c r="P27" s="420"/>
      <c r="Q27" s="421"/>
      <c r="R27" s="424"/>
      <c r="S27" s="425"/>
      <c r="T27" s="426"/>
      <c r="U27" s="136"/>
      <c r="V27" s="137" t="s">
        <v>17</v>
      </c>
      <c r="W27" s="137"/>
      <c r="X27" s="137" t="s">
        <v>16</v>
      </c>
      <c r="Y27" s="404" t="s">
        <v>164</v>
      </c>
      <c r="Z27" s="405"/>
      <c r="AA27" s="406"/>
      <c r="AB27" s="410"/>
      <c r="AC27" s="410"/>
      <c r="AD27" s="411"/>
      <c r="AE27" s="139"/>
      <c r="AF27" s="585"/>
      <c r="AG27" s="387"/>
      <c r="AH27" s="391"/>
      <c r="AI27" s="389"/>
      <c r="AJ27" s="387"/>
      <c r="AK27" s="391"/>
      <c r="AL27" s="400"/>
      <c r="AM27" s="401"/>
      <c r="AN27" s="385"/>
      <c r="AO27" s="385"/>
      <c r="AP27" s="385"/>
      <c r="AQ27" s="385"/>
      <c r="AR27" s="387"/>
      <c r="AS27" s="389"/>
      <c r="AT27" s="391"/>
    </row>
    <row r="28" spans="1:46" ht="19.5" customHeight="1">
      <c r="A28" s="414"/>
      <c r="B28" s="579"/>
      <c r="C28" s="580"/>
      <c r="D28" s="580"/>
      <c r="E28" s="580"/>
      <c r="F28" s="581"/>
      <c r="G28" s="582"/>
      <c r="H28" s="583"/>
      <c r="I28" s="584"/>
      <c r="J28" s="578"/>
      <c r="K28" s="140" t="s">
        <v>165</v>
      </c>
      <c r="L28" s="141" t="s">
        <v>190</v>
      </c>
      <c r="M28" s="403"/>
      <c r="N28" s="403"/>
      <c r="O28" s="403"/>
      <c r="P28" s="403"/>
      <c r="Q28" s="142" t="s">
        <v>192</v>
      </c>
      <c r="R28" s="433"/>
      <c r="S28" s="434"/>
      <c r="T28" s="435"/>
      <c r="U28" s="143"/>
      <c r="V28" s="144" t="s">
        <v>17</v>
      </c>
      <c r="W28" s="144"/>
      <c r="X28" s="145" t="s">
        <v>16</v>
      </c>
      <c r="Y28" s="430"/>
      <c r="Z28" s="431"/>
      <c r="AA28" s="432"/>
      <c r="AB28" s="412"/>
      <c r="AC28" s="412"/>
      <c r="AD28" s="413"/>
      <c r="AE28" s="146"/>
      <c r="AF28" s="586"/>
      <c r="AG28" s="388"/>
      <c r="AH28" s="392"/>
      <c r="AI28" s="390"/>
      <c r="AJ28" s="388"/>
      <c r="AK28" s="392"/>
      <c r="AL28" s="400"/>
      <c r="AM28" s="402"/>
      <c r="AN28" s="386"/>
      <c r="AO28" s="386"/>
      <c r="AP28" s="386"/>
      <c r="AQ28" s="386"/>
      <c r="AR28" s="388"/>
      <c r="AS28" s="390"/>
      <c r="AT28" s="392"/>
    </row>
    <row r="29" spans="1:46" ht="19.5" customHeight="1">
      <c r="A29" s="414">
        <v>8</v>
      </c>
      <c r="B29" s="416"/>
      <c r="C29" s="417"/>
      <c r="D29" s="417"/>
      <c r="E29" s="417"/>
      <c r="F29" s="418"/>
      <c r="G29" s="419"/>
      <c r="H29" s="420"/>
      <c r="I29" s="421"/>
      <c r="J29" s="422" t="s">
        <v>162</v>
      </c>
      <c r="K29" s="135" t="s">
        <v>163</v>
      </c>
      <c r="L29" s="419"/>
      <c r="M29" s="420"/>
      <c r="N29" s="420"/>
      <c r="O29" s="420"/>
      <c r="P29" s="420"/>
      <c r="Q29" s="421"/>
      <c r="R29" s="424"/>
      <c r="S29" s="425"/>
      <c r="T29" s="426"/>
      <c r="U29" s="136"/>
      <c r="V29" s="137" t="s">
        <v>17</v>
      </c>
      <c r="W29" s="137"/>
      <c r="X29" s="138" t="s">
        <v>16</v>
      </c>
      <c r="Y29" s="404" t="s">
        <v>164</v>
      </c>
      <c r="Z29" s="405"/>
      <c r="AA29" s="406"/>
      <c r="AB29" s="410"/>
      <c r="AC29" s="410"/>
      <c r="AD29" s="411"/>
      <c r="AE29" s="139"/>
      <c r="AF29" s="585"/>
      <c r="AG29" s="387"/>
      <c r="AH29" s="391"/>
      <c r="AI29" s="389"/>
      <c r="AJ29" s="387"/>
      <c r="AK29" s="391"/>
      <c r="AL29" s="400"/>
      <c r="AM29" s="401"/>
      <c r="AN29" s="385"/>
      <c r="AO29" s="385"/>
      <c r="AP29" s="385"/>
      <c r="AQ29" s="385"/>
      <c r="AR29" s="387"/>
      <c r="AS29" s="389"/>
      <c r="AT29" s="391"/>
    </row>
    <row r="30" spans="1:46" ht="19.5" customHeight="1">
      <c r="A30" s="414"/>
      <c r="B30" s="579"/>
      <c r="C30" s="580"/>
      <c r="D30" s="580"/>
      <c r="E30" s="580"/>
      <c r="F30" s="581"/>
      <c r="G30" s="582"/>
      <c r="H30" s="583"/>
      <c r="I30" s="584"/>
      <c r="J30" s="578"/>
      <c r="K30" s="140" t="s">
        <v>165</v>
      </c>
      <c r="L30" s="141" t="s">
        <v>190</v>
      </c>
      <c r="M30" s="403"/>
      <c r="N30" s="403"/>
      <c r="O30" s="403"/>
      <c r="P30" s="403"/>
      <c r="Q30" s="142" t="s">
        <v>192</v>
      </c>
      <c r="R30" s="433"/>
      <c r="S30" s="434"/>
      <c r="T30" s="435"/>
      <c r="U30" s="143"/>
      <c r="V30" s="144" t="s">
        <v>17</v>
      </c>
      <c r="W30" s="144"/>
      <c r="X30" s="145" t="s">
        <v>16</v>
      </c>
      <c r="Y30" s="430"/>
      <c r="Z30" s="431"/>
      <c r="AA30" s="432"/>
      <c r="AB30" s="412"/>
      <c r="AC30" s="412"/>
      <c r="AD30" s="413"/>
      <c r="AE30" s="146"/>
      <c r="AF30" s="586"/>
      <c r="AG30" s="388"/>
      <c r="AH30" s="392"/>
      <c r="AI30" s="390"/>
      <c r="AJ30" s="388"/>
      <c r="AK30" s="392"/>
      <c r="AL30" s="400"/>
      <c r="AM30" s="402"/>
      <c r="AN30" s="386"/>
      <c r="AO30" s="386"/>
      <c r="AP30" s="386"/>
      <c r="AQ30" s="386"/>
      <c r="AR30" s="388"/>
      <c r="AS30" s="390"/>
      <c r="AT30" s="392"/>
    </row>
    <row r="31" spans="1:46" ht="19.5" customHeight="1">
      <c r="A31" s="414">
        <v>9</v>
      </c>
      <c r="B31" s="416"/>
      <c r="C31" s="417"/>
      <c r="D31" s="417"/>
      <c r="E31" s="417"/>
      <c r="F31" s="418"/>
      <c r="G31" s="419"/>
      <c r="H31" s="420"/>
      <c r="I31" s="421"/>
      <c r="J31" s="422" t="s">
        <v>162</v>
      </c>
      <c r="K31" s="135" t="s">
        <v>163</v>
      </c>
      <c r="L31" s="419"/>
      <c r="M31" s="420"/>
      <c r="N31" s="420"/>
      <c r="O31" s="420"/>
      <c r="P31" s="420"/>
      <c r="Q31" s="421"/>
      <c r="R31" s="424"/>
      <c r="S31" s="425"/>
      <c r="T31" s="426"/>
      <c r="U31" s="136"/>
      <c r="V31" s="137" t="s">
        <v>17</v>
      </c>
      <c r="W31" s="137"/>
      <c r="X31" s="138" t="s">
        <v>16</v>
      </c>
      <c r="Y31" s="404" t="s">
        <v>164</v>
      </c>
      <c r="Z31" s="405"/>
      <c r="AA31" s="406"/>
      <c r="AB31" s="410"/>
      <c r="AC31" s="410"/>
      <c r="AD31" s="411"/>
      <c r="AE31" s="139"/>
      <c r="AF31" s="585"/>
      <c r="AG31" s="387"/>
      <c r="AH31" s="391"/>
      <c r="AI31" s="389"/>
      <c r="AJ31" s="387"/>
      <c r="AK31" s="391"/>
      <c r="AL31" s="400"/>
      <c r="AM31" s="401"/>
      <c r="AN31" s="385"/>
      <c r="AO31" s="385"/>
      <c r="AP31" s="385"/>
      <c r="AQ31" s="385"/>
      <c r="AR31" s="387"/>
      <c r="AS31" s="389"/>
      <c r="AT31" s="391"/>
    </row>
    <row r="32" spans="1:46" ht="19.5" customHeight="1">
      <c r="A32" s="414"/>
      <c r="B32" s="579"/>
      <c r="C32" s="580"/>
      <c r="D32" s="580"/>
      <c r="E32" s="580"/>
      <c r="F32" s="581"/>
      <c r="G32" s="582"/>
      <c r="H32" s="583"/>
      <c r="I32" s="584"/>
      <c r="J32" s="578"/>
      <c r="K32" s="140" t="s">
        <v>165</v>
      </c>
      <c r="L32" s="141" t="s">
        <v>190</v>
      </c>
      <c r="M32" s="403"/>
      <c r="N32" s="403"/>
      <c r="O32" s="403"/>
      <c r="P32" s="403"/>
      <c r="Q32" s="142" t="s">
        <v>191</v>
      </c>
      <c r="R32" s="433"/>
      <c r="S32" s="434"/>
      <c r="T32" s="435"/>
      <c r="U32" s="143"/>
      <c r="V32" s="144" t="s">
        <v>17</v>
      </c>
      <c r="W32" s="144"/>
      <c r="X32" s="145" t="s">
        <v>16</v>
      </c>
      <c r="Y32" s="430"/>
      <c r="Z32" s="431"/>
      <c r="AA32" s="432"/>
      <c r="AB32" s="412"/>
      <c r="AC32" s="412"/>
      <c r="AD32" s="413"/>
      <c r="AE32" s="146"/>
      <c r="AF32" s="586"/>
      <c r="AG32" s="388"/>
      <c r="AH32" s="392"/>
      <c r="AI32" s="390"/>
      <c r="AJ32" s="388"/>
      <c r="AK32" s="392"/>
      <c r="AL32" s="400"/>
      <c r="AM32" s="402"/>
      <c r="AN32" s="386"/>
      <c r="AO32" s="386"/>
      <c r="AP32" s="386"/>
      <c r="AQ32" s="386"/>
      <c r="AR32" s="388"/>
      <c r="AS32" s="390"/>
      <c r="AT32" s="392"/>
    </row>
    <row r="33" spans="1:46" ht="19.5" customHeight="1">
      <c r="A33" s="414">
        <v>10</v>
      </c>
      <c r="B33" s="416"/>
      <c r="C33" s="417"/>
      <c r="D33" s="417"/>
      <c r="E33" s="417"/>
      <c r="F33" s="418"/>
      <c r="G33" s="419"/>
      <c r="H33" s="420"/>
      <c r="I33" s="421"/>
      <c r="J33" s="422" t="s">
        <v>162</v>
      </c>
      <c r="K33" s="135" t="s">
        <v>163</v>
      </c>
      <c r="L33" s="419"/>
      <c r="M33" s="420"/>
      <c r="N33" s="420"/>
      <c r="O33" s="420"/>
      <c r="P33" s="420"/>
      <c r="Q33" s="421"/>
      <c r="R33" s="424"/>
      <c r="S33" s="425"/>
      <c r="T33" s="426"/>
      <c r="U33" s="136"/>
      <c r="V33" s="137" t="s">
        <v>17</v>
      </c>
      <c r="W33" s="137"/>
      <c r="X33" s="138" t="s">
        <v>16</v>
      </c>
      <c r="Y33" s="404" t="s">
        <v>164</v>
      </c>
      <c r="Z33" s="405"/>
      <c r="AA33" s="406"/>
      <c r="AB33" s="410"/>
      <c r="AC33" s="410"/>
      <c r="AD33" s="411"/>
      <c r="AE33" s="139"/>
      <c r="AF33" s="585"/>
      <c r="AG33" s="387"/>
      <c r="AH33" s="391"/>
      <c r="AI33" s="389"/>
      <c r="AJ33" s="387"/>
      <c r="AK33" s="391"/>
      <c r="AL33" s="400"/>
      <c r="AM33" s="401"/>
      <c r="AN33" s="385"/>
      <c r="AO33" s="385"/>
      <c r="AP33" s="385"/>
      <c r="AQ33" s="385"/>
      <c r="AR33" s="387"/>
      <c r="AS33" s="389"/>
      <c r="AT33" s="391"/>
    </row>
    <row r="34" spans="1:46" ht="19.5" customHeight="1" thickBot="1">
      <c r="A34" s="415"/>
      <c r="B34" s="393"/>
      <c r="C34" s="394"/>
      <c r="D34" s="394"/>
      <c r="E34" s="394"/>
      <c r="F34" s="395"/>
      <c r="G34" s="396"/>
      <c r="H34" s="397"/>
      <c r="I34" s="398"/>
      <c r="J34" s="423"/>
      <c r="K34" s="149" t="s">
        <v>165</v>
      </c>
      <c r="L34" s="150" t="s">
        <v>190</v>
      </c>
      <c r="M34" s="399"/>
      <c r="N34" s="399"/>
      <c r="O34" s="399"/>
      <c r="P34" s="399"/>
      <c r="Q34" s="151" t="s">
        <v>192</v>
      </c>
      <c r="R34" s="427"/>
      <c r="S34" s="428"/>
      <c r="T34" s="429"/>
      <c r="U34" s="152"/>
      <c r="V34" s="153" t="s">
        <v>17</v>
      </c>
      <c r="W34" s="153"/>
      <c r="X34" s="154" t="s">
        <v>16</v>
      </c>
      <c r="Y34" s="407"/>
      <c r="Z34" s="408"/>
      <c r="AA34" s="409"/>
      <c r="AB34" s="412"/>
      <c r="AC34" s="412"/>
      <c r="AD34" s="413"/>
      <c r="AE34" s="155"/>
      <c r="AF34" s="586"/>
      <c r="AG34" s="388"/>
      <c r="AH34" s="392"/>
      <c r="AI34" s="390"/>
      <c r="AJ34" s="388"/>
      <c r="AK34" s="392"/>
      <c r="AL34" s="400"/>
      <c r="AM34" s="402"/>
      <c r="AN34" s="386"/>
      <c r="AO34" s="386"/>
      <c r="AP34" s="386"/>
      <c r="AQ34" s="386"/>
      <c r="AR34" s="388"/>
      <c r="AS34" s="390"/>
      <c r="AT34" s="392"/>
    </row>
    <row r="35" spans="1:46" ht="19.5" customHeight="1" thickTop="1">
      <c r="A35" s="368" t="s">
        <v>166</v>
      </c>
      <c r="B35" s="368"/>
      <c r="C35" s="368"/>
      <c r="D35" s="368"/>
      <c r="E35" s="368"/>
      <c r="F35" s="368"/>
      <c r="G35" s="368"/>
      <c r="I35" s="156" t="s">
        <v>167</v>
      </c>
      <c r="J35" s="156"/>
      <c r="K35" s="156"/>
      <c r="L35" s="156"/>
      <c r="M35" s="156"/>
      <c r="N35" s="156" t="s">
        <v>168</v>
      </c>
      <c r="O35" s="156"/>
      <c r="P35" s="156"/>
      <c r="Q35" s="156"/>
      <c r="R35" s="156"/>
      <c r="U35" s="370" t="s">
        <v>169</v>
      </c>
      <c r="V35" s="371"/>
      <c r="W35" s="371"/>
      <c r="X35" s="371"/>
      <c r="Y35" s="371"/>
      <c r="Z35" s="372"/>
      <c r="AA35" s="373"/>
      <c r="AB35" s="374"/>
      <c r="AC35" s="375"/>
      <c r="AD35" s="376"/>
      <c r="AE35" s="157"/>
      <c r="AF35" s="158"/>
      <c r="AG35" s="159"/>
      <c r="AH35" s="157"/>
      <c r="AI35" s="158"/>
      <c r="AJ35" s="159"/>
      <c r="AK35" s="157"/>
      <c r="AL35" s="160"/>
      <c r="AM35" s="161">
        <v>9</v>
      </c>
      <c r="AN35" s="162">
        <v>9</v>
      </c>
      <c r="AO35" s="162">
        <v>9</v>
      </c>
      <c r="AP35" s="162">
        <v>9</v>
      </c>
      <c r="AQ35" s="162">
        <v>9</v>
      </c>
      <c r="AR35" s="162">
        <v>9</v>
      </c>
      <c r="AS35" s="162">
        <v>9</v>
      </c>
      <c r="AT35" s="163">
        <v>9</v>
      </c>
    </row>
    <row r="36" spans="1:46" ht="19.5" customHeight="1">
      <c r="A36" s="369"/>
      <c r="B36" s="369"/>
      <c r="C36" s="369"/>
      <c r="D36" s="369"/>
      <c r="E36" s="369"/>
      <c r="F36" s="369"/>
      <c r="G36" s="369"/>
      <c r="J36" s="377" t="s">
        <v>170</v>
      </c>
      <c r="K36" s="378"/>
      <c r="L36" s="164"/>
      <c r="M36" s="165"/>
      <c r="N36" s="164"/>
      <c r="O36" s="165"/>
      <c r="P36" s="164"/>
      <c r="Q36" s="165"/>
      <c r="R36" s="166"/>
      <c r="U36" s="379" t="s">
        <v>171</v>
      </c>
      <c r="V36" s="380"/>
      <c r="W36" s="380"/>
      <c r="X36" s="380"/>
      <c r="Y36" s="380"/>
      <c r="Z36" s="381"/>
      <c r="AA36" s="382"/>
      <c r="AB36" s="383"/>
      <c r="AC36" s="384"/>
      <c r="AD36" s="383"/>
      <c r="AE36" s="157"/>
      <c r="AF36" s="158"/>
      <c r="AG36" s="159"/>
      <c r="AH36" s="157"/>
      <c r="AI36" s="158"/>
      <c r="AJ36" s="159"/>
      <c r="AK36" s="157"/>
      <c r="AL36" s="167"/>
      <c r="AM36" s="357" t="s">
        <v>172</v>
      </c>
      <c r="AN36" s="357"/>
      <c r="AO36" s="357"/>
      <c r="AP36" s="357"/>
      <c r="AQ36" s="357"/>
      <c r="AR36" s="357"/>
      <c r="AS36" s="357"/>
      <c r="AT36" s="357"/>
    </row>
    <row r="37" spans="2:48" ht="19.5" customHeight="1">
      <c r="B37" s="168" t="s">
        <v>193</v>
      </c>
      <c r="E37" s="169"/>
      <c r="F37" s="169"/>
      <c r="J37" s="358" t="s">
        <v>173</v>
      </c>
      <c r="K37" s="359"/>
      <c r="L37" s="360" t="s">
        <v>174</v>
      </c>
      <c r="M37" s="361"/>
      <c r="N37" s="362"/>
      <c r="O37" s="170"/>
      <c r="P37" s="171"/>
      <c r="Q37" s="172"/>
      <c r="R37" s="173"/>
      <c r="U37" s="363" t="s">
        <v>175</v>
      </c>
      <c r="V37" s="364"/>
      <c r="W37" s="364"/>
      <c r="X37" s="364"/>
      <c r="Y37" s="364"/>
      <c r="Z37" s="365"/>
      <c r="AA37" s="364"/>
      <c r="AB37" s="366"/>
      <c r="AC37" s="367"/>
      <c r="AD37" s="366"/>
      <c r="AE37" s="157"/>
      <c r="AF37" s="158"/>
      <c r="AG37" s="159"/>
      <c r="AH37" s="157"/>
      <c r="AI37" s="158"/>
      <c r="AJ37" s="159"/>
      <c r="AK37" s="157"/>
      <c r="AL37" s="167"/>
      <c r="AM37" s="158"/>
      <c r="AN37" s="159"/>
      <c r="AO37" s="159"/>
      <c r="AP37" s="159"/>
      <c r="AQ37" s="159"/>
      <c r="AR37" s="159"/>
      <c r="AS37" s="159"/>
      <c r="AT37" s="174"/>
      <c r="AU37" s="159"/>
      <c r="AV37" s="157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Q31:AQ32"/>
    <mergeCell ref="AR31:AR32"/>
    <mergeCell ref="AS31:AS32"/>
    <mergeCell ref="AF33:AF34"/>
    <mergeCell ref="AG33:AG34"/>
    <mergeCell ref="AH33:AH34"/>
    <mergeCell ref="AI33:AI34"/>
    <mergeCell ref="AK31:AK32"/>
    <mergeCell ref="AL31:AL32"/>
    <mergeCell ref="AM31:AM32"/>
    <mergeCell ref="AN31:AN32"/>
    <mergeCell ref="AO31:AO32"/>
    <mergeCell ref="AP31:AP32"/>
    <mergeCell ref="G32:I32"/>
    <mergeCell ref="AF31:AF32"/>
    <mergeCell ref="AG31:AG32"/>
    <mergeCell ref="Y31:AA32"/>
    <mergeCell ref="AB31:AD32"/>
    <mergeCell ref="AH31:AH32"/>
    <mergeCell ref="AQ29:AQ30"/>
    <mergeCell ref="AR29:AR30"/>
    <mergeCell ref="AS29:AS30"/>
    <mergeCell ref="A31:A32"/>
    <mergeCell ref="B31:F31"/>
    <mergeCell ref="G31:I31"/>
    <mergeCell ref="J31:J32"/>
    <mergeCell ref="L31:Q31"/>
    <mergeCell ref="R31:T32"/>
    <mergeCell ref="B32:F32"/>
    <mergeCell ref="AK29:AK30"/>
    <mergeCell ref="AL29:AL30"/>
    <mergeCell ref="AM29:AM30"/>
    <mergeCell ref="AN29:AN30"/>
    <mergeCell ref="AO29:AO30"/>
    <mergeCell ref="AP29:AP30"/>
    <mergeCell ref="G30:I30"/>
    <mergeCell ref="AF29:AF30"/>
    <mergeCell ref="AG29:AG30"/>
    <mergeCell ref="AH29:AH30"/>
    <mergeCell ref="AI29:AI30"/>
    <mergeCell ref="AJ29:AJ30"/>
    <mergeCell ref="AQ27:AQ28"/>
    <mergeCell ref="AR27:AR28"/>
    <mergeCell ref="AS27:AS28"/>
    <mergeCell ref="A29:A30"/>
    <mergeCell ref="B29:F29"/>
    <mergeCell ref="G29:I29"/>
    <mergeCell ref="J29:J30"/>
    <mergeCell ref="L29:Q29"/>
    <mergeCell ref="R29:T30"/>
    <mergeCell ref="B30:F30"/>
    <mergeCell ref="AK27:AK28"/>
    <mergeCell ref="AL27:AL28"/>
    <mergeCell ref="AM27:AM28"/>
    <mergeCell ref="AN27:AN28"/>
    <mergeCell ref="AO27:AO28"/>
    <mergeCell ref="AP27:AP28"/>
    <mergeCell ref="B28:F28"/>
    <mergeCell ref="G28:I28"/>
    <mergeCell ref="AF27:AF28"/>
    <mergeCell ref="AG27:AG28"/>
    <mergeCell ref="Y27:AA28"/>
    <mergeCell ref="AB27:AD28"/>
    <mergeCell ref="AO25:AO26"/>
    <mergeCell ref="AP25:AP26"/>
    <mergeCell ref="AQ25:AQ26"/>
    <mergeCell ref="AR25:AR26"/>
    <mergeCell ref="AS25:AS26"/>
    <mergeCell ref="A27:A28"/>
    <mergeCell ref="B27:F27"/>
    <mergeCell ref="G27:I27"/>
    <mergeCell ref="J27:J28"/>
    <mergeCell ref="L27:Q27"/>
    <mergeCell ref="AI25:AI26"/>
    <mergeCell ref="AJ25:AJ26"/>
    <mergeCell ref="AK25:AK26"/>
    <mergeCell ref="AL25:AL26"/>
    <mergeCell ref="AM25:AM26"/>
    <mergeCell ref="AN25:AN26"/>
    <mergeCell ref="R25:T26"/>
    <mergeCell ref="B26:F26"/>
    <mergeCell ref="G26:I26"/>
    <mergeCell ref="AF25:AF26"/>
    <mergeCell ref="AG25:AG26"/>
    <mergeCell ref="AH25:AH26"/>
    <mergeCell ref="AO23:AO24"/>
    <mergeCell ref="AP23:AP24"/>
    <mergeCell ref="AQ23:AQ24"/>
    <mergeCell ref="AR23:AR24"/>
    <mergeCell ref="AS23:AS24"/>
    <mergeCell ref="A25:A26"/>
    <mergeCell ref="B25:F25"/>
    <mergeCell ref="G25:I25"/>
    <mergeCell ref="J25:J26"/>
    <mergeCell ref="L25:Q25"/>
    <mergeCell ref="AI23:AI24"/>
    <mergeCell ref="AJ23:AJ24"/>
    <mergeCell ref="AK23:AK24"/>
    <mergeCell ref="AL23:AL24"/>
    <mergeCell ref="AM23:AM24"/>
    <mergeCell ref="AN23:AN24"/>
    <mergeCell ref="AS21:AS22"/>
    <mergeCell ref="A23:A24"/>
    <mergeCell ref="B23:F23"/>
    <mergeCell ref="G23:I23"/>
    <mergeCell ref="J23:J24"/>
    <mergeCell ref="L23:Q23"/>
    <mergeCell ref="R23:T24"/>
    <mergeCell ref="B24:F24"/>
    <mergeCell ref="G24:I24"/>
    <mergeCell ref="AF23:AF24"/>
    <mergeCell ref="AM21:AM22"/>
    <mergeCell ref="AN21:AN22"/>
    <mergeCell ref="AO21:AO22"/>
    <mergeCell ref="AP21:AP22"/>
    <mergeCell ref="AQ21:AQ22"/>
    <mergeCell ref="AR21:AR22"/>
    <mergeCell ref="AG21:AG22"/>
    <mergeCell ref="AH21:AH22"/>
    <mergeCell ref="AI21:AI22"/>
    <mergeCell ref="AJ21:AJ22"/>
    <mergeCell ref="AK21:AK22"/>
    <mergeCell ref="AL21:AL22"/>
    <mergeCell ref="AS19:AS20"/>
    <mergeCell ref="A21:A22"/>
    <mergeCell ref="B21:F21"/>
    <mergeCell ref="G21:I21"/>
    <mergeCell ref="J21:J22"/>
    <mergeCell ref="L21:Q21"/>
    <mergeCell ref="R21:T22"/>
    <mergeCell ref="B22:F22"/>
    <mergeCell ref="G22:I22"/>
    <mergeCell ref="AF21:AF22"/>
    <mergeCell ref="AM19:AM20"/>
    <mergeCell ref="AN19:AN20"/>
    <mergeCell ref="AO19:AO20"/>
    <mergeCell ref="AP19:AP20"/>
    <mergeCell ref="AQ19:AQ20"/>
    <mergeCell ref="AR19:AR20"/>
    <mergeCell ref="G20:I20"/>
    <mergeCell ref="AF19:AF20"/>
    <mergeCell ref="AG19:AG20"/>
    <mergeCell ref="Y19:AA20"/>
    <mergeCell ref="AB19:AD20"/>
    <mergeCell ref="AH19:AH20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B20:F20"/>
    <mergeCell ref="AK17:AK18"/>
    <mergeCell ref="AL17:AL18"/>
    <mergeCell ref="AM17:AM18"/>
    <mergeCell ref="AN17:AN18"/>
    <mergeCell ref="AO17:AO18"/>
    <mergeCell ref="AP17:AP18"/>
    <mergeCell ref="G18:I18"/>
    <mergeCell ref="AF17:AF18"/>
    <mergeCell ref="AG17:AG18"/>
    <mergeCell ref="AH17:AH18"/>
    <mergeCell ref="AI17:AI18"/>
    <mergeCell ref="AJ17:AJ18"/>
    <mergeCell ref="AQ15:AQ16"/>
    <mergeCell ref="AR15:AR16"/>
    <mergeCell ref="AS15:AS16"/>
    <mergeCell ref="A17:A18"/>
    <mergeCell ref="B17:F17"/>
    <mergeCell ref="G17:I17"/>
    <mergeCell ref="J17:J18"/>
    <mergeCell ref="L17:Q17"/>
    <mergeCell ref="R17:T18"/>
    <mergeCell ref="B18:F18"/>
    <mergeCell ref="AK15:AK16"/>
    <mergeCell ref="AL15:AL16"/>
    <mergeCell ref="AM15:AM16"/>
    <mergeCell ref="AN15:AN16"/>
    <mergeCell ref="AO15:AO16"/>
    <mergeCell ref="AP15:AP16"/>
    <mergeCell ref="B16:F16"/>
    <mergeCell ref="G16:I16"/>
    <mergeCell ref="AF15:AF16"/>
    <mergeCell ref="AG15:AG16"/>
    <mergeCell ref="Y15:AA16"/>
    <mergeCell ref="AB15:AD16"/>
    <mergeCell ref="A13:F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I9:R11"/>
    <mergeCell ref="S10:U11"/>
    <mergeCell ref="W10:AE11"/>
    <mergeCell ref="AK10:AK11"/>
    <mergeCell ref="AF6:AJ7"/>
    <mergeCell ref="AK6:AK9"/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W6:AE7"/>
    <mergeCell ref="AL6:AU11"/>
    <mergeCell ref="W8:AE9"/>
    <mergeCell ref="AF8:AJ11"/>
    <mergeCell ref="A9:B11"/>
    <mergeCell ref="C9:E11"/>
    <mergeCell ref="F9:F11"/>
    <mergeCell ref="G9:G11"/>
    <mergeCell ref="H9:H11"/>
    <mergeCell ref="S6:U7"/>
    <mergeCell ref="S8:U9"/>
    <mergeCell ref="G13:I14"/>
    <mergeCell ref="J13:K14"/>
    <mergeCell ref="L13:Q14"/>
    <mergeCell ref="U13:X14"/>
    <mergeCell ref="Y13:AA14"/>
    <mergeCell ref="AB13:AD14"/>
    <mergeCell ref="R13:T14"/>
    <mergeCell ref="AT15:AT16"/>
    <mergeCell ref="M16:P16"/>
    <mergeCell ref="Y17:AA18"/>
    <mergeCell ref="AB17:AD18"/>
    <mergeCell ref="AT17:AT18"/>
    <mergeCell ref="M18:P18"/>
    <mergeCell ref="R15:T16"/>
    <mergeCell ref="AH15:AH16"/>
    <mergeCell ref="AI15:AI16"/>
    <mergeCell ref="AJ15:AJ16"/>
    <mergeCell ref="AT19:AT20"/>
    <mergeCell ref="M20:P20"/>
    <mergeCell ref="Y21:AA22"/>
    <mergeCell ref="AB21:AD22"/>
    <mergeCell ref="AT21:AT22"/>
    <mergeCell ref="M22:P22"/>
    <mergeCell ref="AI19:AI20"/>
    <mergeCell ref="AJ19:AJ20"/>
    <mergeCell ref="AK19:AK20"/>
    <mergeCell ref="AL19:AL20"/>
    <mergeCell ref="AT23:AT24"/>
    <mergeCell ref="M24:P24"/>
    <mergeCell ref="Y25:AA26"/>
    <mergeCell ref="AB25:AD26"/>
    <mergeCell ref="AT25:AT26"/>
    <mergeCell ref="M26:P26"/>
    <mergeCell ref="AG23:AG24"/>
    <mergeCell ref="Y23:AA24"/>
    <mergeCell ref="AB23:AD24"/>
    <mergeCell ref="AH23:AH24"/>
    <mergeCell ref="AT27:AT28"/>
    <mergeCell ref="M28:P28"/>
    <mergeCell ref="Y29:AA30"/>
    <mergeCell ref="AB29:AD30"/>
    <mergeCell ref="AT29:AT30"/>
    <mergeCell ref="M30:P30"/>
    <mergeCell ref="R27:T28"/>
    <mergeCell ref="AH27:AH28"/>
    <mergeCell ref="AI27:AI28"/>
    <mergeCell ref="AJ27:AJ28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AT31:AT32"/>
    <mergeCell ref="M32:P32"/>
    <mergeCell ref="Y33:AA34"/>
    <mergeCell ref="AB33:AD34"/>
    <mergeCell ref="AI31:AI32"/>
    <mergeCell ref="AJ31:AJ32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rintOptions/>
  <pageMargins left="0.35433070866141736" right="0.1968503937007874" top="0.56" bottom="0.1968503937007874" header="0.24" footer="0.31496062992125984"/>
  <pageSetup fitToHeight="1" fitToWidth="1" horizontalDpi="600" verticalDpi="600" orientation="landscape" paperSize="9" scale="83" r:id="rId2"/>
  <headerFooter>
    <oddHeader>&amp;R&amp;20③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0" defaultRowHeight="13.5" zeroHeight="1"/>
  <cols>
    <col min="1" max="10" width="9.00390625" style="22" customWidth="1"/>
    <col min="11" max="16384" width="0" style="22" hidden="1" customWidth="1"/>
  </cols>
  <sheetData>
    <row r="1" spans="1:10" s="21" customFormat="1" ht="69.75" customHeight="1">
      <c r="A1" s="598" t="s">
        <v>262</v>
      </c>
      <c r="B1" s="598"/>
      <c r="C1" s="598"/>
      <c r="D1" s="598"/>
      <c r="E1" s="598"/>
      <c r="F1" s="598"/>
      <c r="G1" s="598"/>
      <c r="H1" s="598"/>
      <c r="I1" s="598"/>
      <c r="J1" s="598"/>
    </row>
    <row r="2" ht="12.75"/>
    <row r="3" spans="2:8" ht="69.75" customHeight="1">
      <c r="B3" s="599" t="s">
        <v>34</v>
      </c>
      <c r="C3" s="600"/>
      <c r="D3" s="600"/>
      <c r="E3" s="600"/>
      <c r="F3" s="600"/>
      <c r="G3" s="600"/>
      <c r="H3" s="601"/>
    </row>
    <row r="4" ht="13.5" thickBot="1"/>
    <row r="5" spans="1:9" ht="69.75" customHeight="1">
      <c r="A5" s="593">
        <f>IF('入力用シート'!I30="","",VLOOKUP('入力用シート'!I30,データ集!部門,2,0))</f>
      </c>
      <c r="B5" s="594"/>
      <c r="C5" s="594"/>
      <c r="D5" s="80" t="s">
        <v>36</v>
      </c>
      <c r="E5" s="81"/>
      <c r="F5" s="81"/>
      <c r="G5" s="81"/>
      <c r="H5" s="80" t="s">
        <v>35</v>
      </c>
      <c r="I5" s="82"/>
    </row>
    <row r="6" spans="1:9" ht="24.75" customHeight="1">
      <c r="A6" s="83" t="s">
        <v>37</v>
      </c>
      <c r="B6" s="602">
        <f>IF('入力用シート'!B9="","",'入力用シート'!B9)</f>
      </c>
      <c r="C6" s="603"/>
      <c r="D6" s="603"/>
      <c r="E6" s="603"/>
      <c r="F6" s="603"/>
      <c r="G6" s="603"/>
      <c r="H6" s="603"/>
      <c r="I6" s="604"/>
    </row>
    <row r="7" spans="1:9" ht="69.75" customHeight="1">
      <c r="A7" s="78" t="s">
        <v>5</v>
      </c>
      <c r="B7" s="605">
        <f>IF('入力用シート'!B8="","",'入力用シート'!B8)</f>
      </c>
      <c r="C7" s="606"/>
      <c r="D7" s="606"/>
      <c r="E7" s="606"/>
      <c r="F7" s="606"/>
      <c r="G7" s="606"/>
      <c r="H7" s="606"/>
      <c r="I7" s="607"/>
    </row>
    <row r="8" spans="1:9" ht="69.75" customHeight="1">
      <c r="A8" s="76" t="s">
        <v>44</v>
      </c>
      <c r="B8" s="608" t="str">
        <f>IF('入力用シート'!B34="","　　　　　　重奏",'入力用シート'!B34&amp;" 　重奏")</f>
        <v>　　　　　　重奏</v>
      </c>
      <c r="C8" s="609"/>
      <c r="D8" s="609"/>
      <c r="E8" s="609"/>
      <c r="F8" s="609"/>
      <c r="G8" s="609"/>
      <c r="H8" s="609"/>
      <c r="I8" s="610"/>
    </row>
    <row r="9" spans="1:9" ht="24.75" customHeight="1">
      <c r="A9" s="588" t="s">
        <v>118</v>
      </c>
      <c r="B9" s="25" t="s">
        <v>38</v>
      </c>
      <c r="C9" s="591">
        <f>IF('入力用シート'!C47="","",'入力用シート'!C47)</f>
      </c>
      <c r="D9" s="591"/>
      <c r="E9" s="591"/>
      <c r="F9" s="591"/>
      <c r="G9" s="591"/>
      <c r="H9" s="591"/>
      <c r="I9" s="592"/>
    </row>
    <row r="10" spans="1:9" ht="69.75" customHeight="1">
      <c r="A10" s="589"/>
      <c r="B10" s="26" t="s">
        <v>40</v>
      </c>
      <c r="C10" s="597">
        <f>IF('入力用シート'!C46="",IF('入力用シート'!G46="","",'入力用シート'!G46),'入力用シート'!C46)</f>
      </c>
      <c r="D10" s="597"/>
      <c r="E10" s="597"/>
      <c r="F10" s="597"/>
      <c r="G10" s="597"/>
      <c r="H10" s="597"/>
      <c r="I10" s="84" t="s">
        <v>51</v>
      </c>
    </row>
    <row r="11" spans="1:9" ht="24.75" customHeight="1">
      <c r="A11" s="589"/>
      <c r="B11" s="25" t="s">
        <v>39</v>
      </c>
      <c r="C11" s="591">
        <f>IF('入力用シート'!C39="","",'入力用シート'!C39)</f>
      </c>
      <c r="D11" s="591"/>
      <c r="E11" s="591"/>
      <c r="F11" s="591"/>
      <c r="G11" s="591"/>
      <c r="H11" s="591"/>
      <c r="I11" s="592"/>
    </row>
    <row r="12" spans="1:9" ht="69.75" customHeight="1" thickBot="1">
      <c r="A12" s="590"/>
      <c r="B12" s="85" t="s">
        <v>119</v>
      </c>
      <c r="C12" s="595">
        <f>IF('入力用シート'!C38="",IF('入力用シート'!C40="","",'入力用シート'!C40),'入力用シート'!C38)</f>
      </c>
      <c r="D12" s="595"/>
      <c r="E12" s="595"/>
      <c r="F12" s="595"/>
      <c r="G12" s="595"/>
      <c r="H12" s="595"/>
      <c r="I12" s="596"/>
    </row>
    <row r="13" ht="12.75">
      <c r="A13" s="27" t="s">
        <v>121</v>
      </c>
    </row>
    <row r="14" ht="12.75"/>
    <row r="15" ht="12.75"/>
    <row r="16" ht="12.75"/>
  </sheetData>
  <sheetProtection/>
  <mergeCells count="11">
    <mergeCell ref="B8:I8"/>
    <mergeCell ref="A1:J1"/>
    <mergeCell ref="A9:A12"/>
    <mergeCell ref="C9:I9"/>
    <mergeCell ref="A5:C5"/>
    <mergeCell ref="C12:I12"/>
    <mergeCell ref="C10:H10"/>
    <mergeCell ref="B3:H3"/>
    <mergeCell ref="B6:I6"/>
    <mergeCell ref="C11:I11"/>
    <mergeCell ref="B7:I7"/>
  </mergeCells>
  <printOptions horizontalCentered="1"/>
  <pageMargins left="0.73" right="0.4" top="0.984251968503937" bottom="0.984251968503937" header="0.5118110236220472" footer="0.5118110236220472"/>
  <pageSetup horizontalDpi="300" verticalDpi="300" orientation="portrait" paperSize="9" r:id="rId1"/>
  <headerFooter alignWithMargins="0">
    <oddHeader>&amp;R&amp;20④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:C1"/>
    </sheetView>
  </sheetViews>
  <sheetFormatPr defaultColWidth="0" defaultRowHeight="13.5" zeroHeight="1"/>
  <cols>
    <col min="1" max="1" width="7.75390625" style="22" customWidth="1"/>
    <col min="2" max="2" width="4.625" style="22" customWidth="1"/>
    <col min="3" max="3" width="10.625" style="22" customWidth="1"/>
    <col min="4" max="4" width="7.625" style="22" customWidth="1"/>
    <col min="5" max="5" width="14.625" style="22" customWidth="1"/>
    <col min="6" max="6" width="18.50390625" style="22" customWidth="1"/>
    <col min="7" max="7" width="14.375" style="22" customWidth="1"/>
    <col min="8" max="9" width="9.75390625" style="22" customWidth="1"/>
    <col min="10" max="10" width="1.4921875" style="22" customWidth="1"/>
    <col min="11" max="16384" width="0" style="22" hidden="1" customWidth="1"/>
  </cols>
  <sheetData>
    <row r="1" spans="1:9" ht="34.5" customHeight="1" thickBot="1" thickTop="1">
      <c r="A1" s="613" t="str">
        <f>IF('入力用シート'!I30="","　　　　　の部",VLOOKUP('入力用シート'!I30,データ集!部門,2,0)&amp;"　の部")</f>
        <v>　　　　　の部</v>
      </c>
      <c r="B1" s="613"/>
      <c r="C1" s="613"/>
      <c r="D1" s="38"/>
      <c r="E1" s="30"/>
      <c r="F1" s="30"/>
      <c r="G1" s="30"/>
      <c r="H1" s="181">
        <f>IF('入力用シート'!I30="","",VLOOKUP('入力用シート'!I30,データ集!部門,2,0))</f>
      </c>
      <c r="I1" s="178" t="s">
        <v>198</v>
      </c>
    </row>
    <row r="2" spans="1:9" ht="15.75" customHeight="1" thickTop="1">
      <c r="A2" s="30"/>
      <c r="B2" s="30"/>
      <c r="C2" s="30"/>
      <c r="D2" s="30"/>
      <c r="E2" s="30"/>
      <c r="F2" s="30"/>
      <c r="G2" s="30"/>
      <c r="H2" s="179"/>
      <c r="I2" s="180" t="s">
        <v>188</v>
      </c>
    </row>
    <row r="3" spans="1:9" ht="30" customHeight="1">
      <c r="A3" s="32" t="s">
        <v>5</v>
      </c>
      <c r="B3" s="616">
        <f>IF('入力用シート'!B8="","",'入力用シート'!B8)</f>
      </c>
      <c r="C3" s="616"/>
      <c r="D3" s="616"/>
      <c r="E3" s="616"/>
      <c r="F3" s="616"/>
      <c r="G3" s="616"/>
      <c r="H3" s="28"/>
      <c r="I3" s="28"/>
    </row>
    <row r="4" spans="1:9" ht="30" customHeight="1">
      <c r="A4" s="36" t="s">
        <v>44</v>
      </c>
      <c r="B4" s="617" t="str">
        <f>IF('入力用シート'!B34="","　　　　　　重奏",'入力用シート'!B34&amp;" 　重奏")</f>
        <v>　　　　　　重奏</v>
      </c>
      <c r="C4" s="617"/>
      <c r="D4" s="617"/>
      <c r="E4" s="617"/>
      <c r="F4" s="617"/>
      <c r="G4" s="617"/>
      <c r="H4" s="38"/>
      <c r="I4" s="38"/>
    </row>
    <row r="5" spans="1:9" ht="30" customHeight="1">
      <c r="A5" s="36" t="s">
        <v>120</v>
      </c>
      <c r="B5" s="617">
        <f>IF('入力用シート'!C38="","",'入力用シート'!C38)</f>
      </c>
      <c r="C5" s="617"/>
      <c r="D5" s="617"/>
      <c r="E5" s="617"/>
      <c r="F5" s="617"/>
      <c r="G5" s="617"/>
      <c r="H5" s="35"/>
      <c r="I5" s="35"/>
    </row>
    <row r="6" spans="1:9" ht="30" customHeight="1">
      <c r="A6" s="353" t="str">
        <f>IF('入力用シート'!C46="","作曲者名（日本語）","作曲（日本語）　　"&amp;'入力用シート'!C46)</f>
        <v>作曲者名（日本語）</v>
      </c>
      <c r="B6" s="353"/>
      <c r="C6" s="353"/>
      <c r="D6" s="353"/>
      <c r="E6" s="353"/>
      <c r="F6" s="350" t="str">
        <f>IF('入力用シート'!G46="","作曲者名（原語）","作曲（原語）　　"&amp;'入力用シート'!G46)</f>
        <v>作曲者名（原語）</v>
      </c>
      <c r="G6" s="350"/>
      <c r="H6" s="350"/>
      <c r="I6" s="65"/>
    </row>
    <row r="7" spans="1:10" ht="30" customHeight="1">
      <c r="A7" s="353" t="str">
        <f>IF('入力用シート'!C48="","編曲者名（日本語）","編曲（日本語）　　"&amp;'入力用シート'!C48)</f>
        <v>編曲者名（日本語）</v>
      </c>
      <c r="B7" s="353"/>
      <c r="C7" s="353"/>
      <c r="D7" s="353"/>
      <c r="E7" s="353"/>
      <c r="F7" s="611" t="str">
        <f>IF('入力用シート'!G48="","編曲者名（原語）","編曲（原語）　　"&amp;'入力用シート'!G48)</f>
        <v>編曲者名（原語）</v>
      </c>
      <c r="G7" s="611"/>
      <c r="H7" s="611"/>
      <c r="I7" s="64"/>
      <c r="J7" s="177"/>
    </row>
    <row r="8" spans="1:10" ht="30" customHeight="1">
      <c r="A8" s="620" t="str">
        <f>IF('入力用シート'!C49="","出版社名（日本語）","出版社（日本語）　　"&amp;'入力用シート'!C49)</f>
        <v>出版社名（日本語）</v>
      </c>
      <c r="B8" s="620"/>
      <c r="C8" s="620"/>
      <c r="D8" s="620"/>
      <c r="E8" s="620"/>
      <c r="F8" s="612" t="str">
        <f>IF('入力用シート'!G49="","出版社名（原語）","出版社（原語）　　"&amp;'入力用シート'!G49)</f>
        <v>出版社名（原語）</v>
      </c>
      <c r="G8" s="612"/>
      <c r="H8" s="612"/>
      <c r="I8" s="64"/>
      <c r="J8" s="177"/>
    </row>
    <row r="9" ht="6" customHeight="1" thickBot="1"/>
    <row r="10" spans="1:7" ht="30" customHeight="1" thickBot="1">
      <c r="A10" s="79"/>
      <c r="B10" s="619" t="s">
        <v>13</v>
      </c>
      <c r="C10" s="619"/>
      <c r="D10" s="619"/>
      <c r="E10" s="619"/>
      <c r="F10" s="89" t="s">
        <v>125</v>
      </c>
      <c r="G10" s="93" t="s">
        <v>126</v>
      </c>
    </row>
    <row r="11" spans="1:7" ht="30" customHeight="1" thickTop="1">
      <c r="A11" s="78" t="s">
        <v>127</v>
      </c>
      <c r="B11" s="626" t="s">
        <v>128</v>
      </c>
      <c r="C11" s="627"/>
      <c r="D11" s="627"/>
      <c r="E11" s="628"/>
      <c r="F11" s="23" t="s">
        <v>129</v>
      </c>
      <c r="G11" s="94" t="s">
        <v>130</v>
      </c>
    </row>
    <row r="12" spans="1:7" ht="30.75" customHeight="1">
      <c r="A12" s="78">
        <v>1</v>
      </c>
      <c r="B12" s="618">
        <f>IF('入力用シート'!D76="","",'入力用シート'!D76)</f>
      </c>
      <c r="C12" s="618"/>
      <c r="D12" s="618"/>
      <c r="E12" s="618"/>
      <c r="F12" s="23">
        <f>IF('入力用シート'!E76="","",'入力用シート'!E76)</f>
      </c>
      <c r="G12" s="94">
        <f>IF('入力用シート'!F76="","",'入力用シート'!F76)</f>
      </c>
    </row>
    <row r="13" spans="1:7" ht="30" customHeight="1">
      <c r="A13" s="76">
        <v>2</v>
      </c>
      <c r="B13" s="614">
        <f>IF('入力用シート'!D77="","",'入力用シート'!D77)</f>
      </c>
      <c r="C13" s="614"/>
      <c r="D13" s="614"/>
      <c r="E13" s="614"/>
      <c r="F13" s="24">
        <f>IF('入力用シート'!E77="","",'入力用シート'!E77)</f>
      </c>
      <c r="G13" s="184">
        <f>IF('入力用シート'!F77="","",'入力用シート'!F77)</f>
      </c>
    </row>
    <row r="14" spans="1:7" ht="30" customHeight="1">
      <c r="A14" s="76">
        <v>3</v>
      </c>
      <c r="B14" s="614">
        <f>IF('入力用シート'!D78="","",'入力用シート'!D78)</f>
      </c>
      <c r="C14" s="614"/>
      <c r="D14" s="614"/>
      <c r="E14" s="614"/>
      <c r="F14" s="24">
        <f>IF('入力用シート'!E78="","",'入力用シート'!E78)</f>
      </c>
      <c r="G14" s="184">
        <f>IF('入力用シート'!F78="","",'入力用シート'!F78)</f>
      </c>
    </row>
    <row r="15" spans="1:7" ht="30" customHeight="1">
      <c r="A15" s="76">
        <v>4</v>
      </c>
      <c r="B15" s="614">
        <f>IF('入力用シート'!D79="","",'入力用シート'!D79)</f>
      </c>
      <c r="C15" s="614"/>
      <c r="D15" s="614"/>
      <c r="E15" s="614"/>
      <c r="F15" s="24">
        <f>IF('入力用シート'!E79="","",'入力用シート'!E79)</f>
      </c>
      <c r="G15" s="184">
        <f>IF('入力用シート'!F79="","",'入力用シート'!F79)</f>
      </c>
    </row>
    <row r="16" spans="1:7" ht="30" customHeight="1">
      <c r="A16" s="76">
        <v>5</v>
      </c>
      <c r="B16" s="614">
        <f>IF('入力用シート'!D80="","",'入力用シート'!D80)</f>
      </c>
      <c r="C16" s="614"/>
      <c r="D16" s="614"/>
      <c r="E16" s="614"/>
      <c r="F16" s="24">
        <f>IF('入力用シート'!E80="","",'入力用シート'!E80)</f>
      </c>
      <c r="G16" s="184">
        <f>IF('入力用シート'!F80="","",'入力用シート'!F80)</f>
      </c>
    </row>
    <row r="17" spans="1:7" ht="30" customHeight="1">
      <c r="A17" s="76">
        <v>6</v>
      </c>
      <c r="B17" s="614">
        <f>IF('入力用シート'!D81="","",'入力用シート'!D81)</f>
      </c>
      <c r="C17" s="614"/>
      <c r="D17" s="614"/>
      <c r="E17" s="614"/>
      <c r="F17" s="24">
        <f>IF('入力用シート'!E81="","",'入力用シート'!E81)</f>
      </c>
      <c r="G17" s="184">
        <f>IF('入力用シート'!F81="","",'入力用シート'!F81)</f>
      </c>
    </row>
    <row r="18" spans="1:7" ht="30" customHeight="1">
      <c r="A18" s="76">
        <v>7</v>
      </c>
      <c r="B18" s="614">
        <f>IF('入力用シート'!D82="","",'入力用シート'!D82)</f>
      </c>
      <c r="C18" s="614"/>
      <c r="D18" s="614"/>
      <c r="E18" s="614"/>
      <c r="F18" s="24">
        <f>IF('入力用シート'!E82="","",'入力用シート'!E82)</f>
      </c>
      <c r="G18" s="184">
        <f>IF('入力用シート'!F82="","",'入力用シート'!F82)</f>
      </c>
    </row>
    <row r="19" spans="1:7" ht="30" customHeight="1">
      <c r="A19" s="76">
        <v>8</v>
      </c>
      <c r="B19" s="614">
        <f>IF('入力用シート'!D83="","",'入力用シート'!D83)</f>
      </c>
      <c r="C19" s="614"/>
      <c r="D19" s="614"/>
      <c r="E19" s="614"/>
      <c r="F19" s="24">
        <f>IF('入力用シート'!E83="","",'入力用シート'!E83)</f>
      </c>
      <c r="G19" s="184">
        <f>IF('入力用シート'!F83="","",'入力用シート'!F83)</f>
      </c>
    </row>
    <row r="20" spans="1:9" ht="30" customHeight="1">
      <c r="A20" s="76">
        <v>9</v>
      </c>
      <c r="B20" s="614">
        <f>IF('入力用シート'!D84="","",'入力用シート'!D84)</f>
      </c>
      <c r="C20" s="614"/>
      <c r="D20" s="614"/>
      <c r="E20" s="614"/>
      <c r="F20" s="24">
        <f>IF('入力用シート'!E84="","",'入力用シート'!E84)</f>
      </c>
      <c r="G20" s="184">
        <f>IF('入力用シート'!F84="","",'入力用シート'!F84)</f>
      </c>
      <c r="H20" s="92" t="s">
        <v>45</v>
      </c>
      <c r="I20" s="92"/>
    </row>
    <row r="21" spans="1:9" ht="30" customHeight="1" thickBot="1">
      <c r="A21" s="77">
        <v>10</v>
      </c>
      <c r="B21" s="615">
        <f>IF('入力用シート'!D85="","",'入力用シート'!D85)</f>
      </c>
      <c r="C21" s="615"/>
      <c r="D21" s="615"/>
      <c r="E21" s="615"/>
      <c r="F21" s="185">
        <f>IF('入力用シート'!E85="","",'入力用シート'!E85)</f>
      </c>
      <c r="G21" s="186">
        <f>IF('入力用シート'!F85="","",'入力用シート'!F85)</f>
      </c>
      <c r="H21" s="92" t="s">
        <v>45</v>
      </c>
      <c r="I21" s="92"/>
    </row>
    <row r="22" spans="1:7" ht="6" customHeight="1">
      <c r="A22" s="29"/>
      <c r="B22" s="28"/>
      <c r="C22" s="28"/>
      <c r="D22" s="28"/>
      <c r="E22" s="28"/>
      <c r="F22" s="28"/>
      <c r="G22" s="29"/>
    </row>
    <row r="23" ht="15" customHeight="1">
      <c r="A23" s="22" t="s">
        <v>250</v>
      </c>
    </row>
    <row r="24" ht="15" customHeight="1">
      <c r="A24" s="22" t="s">
        <v>68</v>
      </c>
    </row>
    <row r="25" spans="1:7" ht="33.75" customHeight="1" thickBot="1">
      <c r="A25" s="629" t="s">
        <v>134</v>
      </c>
      <c r="B25" s="630"/>
      <c r="C25" s="630"/>
      <c r="D25" s="630"/>
      <c r="E25" s="630"/>
      <c r="F25" s="630"/>
      <c r="G25" s="630"/>
    </row>
    <row r="26" spans="1:10" ht="24.75" customHeight="1">
      <c r="A26" s="624" t="s">
        <v>117</v>
      </c>
      <c r="B26" s="641">
        <f>IF('入力用シート'!C60="","",'入力用シート'!C60)</f>
      </c>
      <c r="C26" s="642"/>
      <c r="D26" s="642"/>
      <c r="E26" s="642"/>
      <c r="F26" s="642"/>
      <c r="G26" s="642"/>
      <c r="H26" s="642"/>
      <c r="I26" s="643"/>
      <c r="J26" s="187"/>
    </row>
    <row r="27" spans="1:10" ht="63" customHeight="1" thickBot="1">
      <c r="A27" s="625"/>
      <c r="B27" s="644"/>
      <c r="C27" s="645"/>
      <c r="D27" s="645"/>
      <c r="E27" s="645"/>
      <c r="F27" s="645"/>
      <c r="G27" s="645"/>
      <c r="H27" s="645"/>
      <c r="I27" s="646"/>
      <c r="J27" s="187"/>
    </row>
    <row r="28" spans="1:13" ht="24.75" customHeight="1" thickBot="1">
      <c r="A28" s="631" t="s">
        <v>74</v>
      </c>
      <c r="B28" s="631"/>
      <c r="C28" s="631"/>
      <c r="D28" s="631"/>
      <c r="E28" s="631"/>
      <c r="F28" s="631"/>
      <c r="G28" s="28"/>
      <c r="H28" s="87"/>
      <c r="I28" s="87"/>
      <c r="J28" s="37"/>
      <c r="K28" s="87"/>
      <c r="L28" s="87"/>
      <c r="M28" s="87"/>
    </row>
    <row r="29" spans="1:13" ht="24.75" customHeight="1">
      <c r="A29" s="86">
        <f>IF('入力用シート'!$I$55=1,"○","")</f>
      </c>
      <c r="B29" s="632" t="s">
        <v>70</v>
      </c>
      <c r="C29" s="633"/>
      <c r="D29" s="633"/>
      <c r="E29" s="633"/>
      <c r="F29" s="633"/>
      <c r="G29" s="634"/>
      <c r="H29" s="37"/>
      <c r="I29" s="37"/>
      <c r="J29" s="37"/>
      <c r="K29" s="37"/>
      <c r="L29" s="37"/>
      <c r="M29" s="37"/>
    </row>
    <row r="30" spans="1:13" ht="24.75" customHeight="1">
      <c r="A30" s="76">
        <f>IF('入力用シート'!$I$55=2,"○","")</f>
      </c>
      <c r="B30" s="635" t="s">
        <v>71</v>
      </c>
      <c r="C30" s="636"/>
      <c r="D30" s="636"/>
      <c r="E30" s="636"/>
      <c r="F30" s="636"/>
      <c r="G30" s="637"/>
      <c r="H30" s="37"/>
      <c r="I30" s="37"/>
      <c r="J30" s="37"/>
      <c r="K30" s="37"/>
      <c r="L30" s="37"/>
      <c r="M30" s="37"/>
    </row>
    <row r="31" spans="1:13" ht="24.75" customHeight="1">
      <c r="A31" s="76">
        <f>IF('入力用シート'!$I$55=3,"○","")</f>
      </c>
      <c r="B31" s="638" t="s">
        <v>200</v>
      </c>
      <c r="C31" s="639"/>
      <c r="D31" s="639"/>
      <c r="E31" s="639"/>
      <c r="F31" s="639"/>
      <c r="G31" s="640"/>
      <c r="H31" s="37"/>
      <c r="I31" s="37"/>
      <c r="J31" s="37"/>
      <c r="K31" s="37"/>
      <c r="L31" s="37"/>
      <c r="M31" s="37"/>
    </row>
    <row r="32" spans="1:13" ht="24.75" customHeight="1">
      <c r="A32" s="76">
        <f>IF('入力用シート'!$I$55=4,"○","")</f>
      </c>
      <c r="B32" s="635" t="s">
        <v>72</v>
      </c>
      <c r="C32" s="636"/>
      <c r="D32" s="636"/>
      <c r="E32" s="636"/>
      <c r="F32" s="636"/>
      <c r="G32" s="637"/>
      <c r="H32" s="37"/>
      <c r="I32" s="37"/>
      <c r="J32" s="37"/>
      <c r="K32" s="37"/>
      <c r="L32" s="37"/>
      <c r="M32" s="37"/>
    </row>
    <row r="33" spans="1:13" ht="24.75" customHeight="1" thickBot="1">
      <c r="A33" s="77">
        <f>IF('入力用シート'!$I$55=5,"○","")</f>
      </c>
      <c r="B33" s="621" t="s">
        <v>73</v>
      </c>
      <c r="C33" s="622"/>
      <c r="D33" s="622"/>
      <c r="E33" s="622"/>
      <c r="F33" s="622"/>
      <c r="G33" s="623"/>
      <c r="H33" s="37"/>
      <c r="I33" s="37"/>
      <c r="J33" s="37"/>
      <c r="K33" s="37"/>
      <c r="L33" s="37"/>
      <c r="M33" s="37"/>
    </row>
    <row r="34" ht="12.75"/>
  </sheetData>
  <sheetProtection sheet="1"/>
  <mergeCells count="31">
    <mergeCell ref="B29:G29"/>
    <mergeCell ref="B30:G30"/>
    <mergeCell ref="B31:G31"/>
    <mergeCell ref="B32:G32"/>
    <mergeCell ref="B26:I27"/>
    <mergeCell ref="B11:E11"/>
    <mergeCell ref="B15:E15"/>
    <mergeCell ref="B14:E14"/>
    <mergeCell ref="B13:E13"/>
    <mergeCell ref="A25:G25"/>
    <mergeCell ref="A28:F28"/>
    <mergeCell ref="B10:E10"/>
    <mergeCell ref="A6:E6"/>
    <mergeCell ref="A7:E7"/>
    <mergeCell ref="A8:E8"/>
    <mergeCell ref="F6:H6"/>
    <mergeCell ref="B33:G33"/>
    <mergeCell ref="A26:A27"/>
    <mergeCell ref="B18:E18"/>
    <mergeCell ref="B17:E17"/>
    <mergeCell ref="B16:E16"/>
    <mergeCell ref="F7:H7"/>
    <mergeCell ref="F8:H8"/>
    <mergeCell ref="A1:C1"/>
    <mergeCell ref="B19:E19"/>
    <mergeCell ref="B20:E20"/>
    <mergeCell ref="B21:E21"/>
    <mergeCell ref="B3:G3"/>
    <mergeCell ref="B4:G4"/>
    <mergeCell ref="B5:G5"/>
    <mergeCell ref="B12:E12"/>
  </mergeCells>
  <printOptions/>
  <pageMargins left="0.6692913385826772" right="0.31496062992125984" top="0.7086614173228347" bottom="0.2755905511811024" header="0.35433070866141736" footer="0.1968503937007874"/>
  <pageSetup fitToHeight="1" fitToWidth="1" horizontalDpi="300" verticalDpi="300" orientation="portrait" paperSize="9" scale="91" r:id="rId1"/>
  <headerFooter alignWithMargins="0">
    <oddHeader>&amp;C&amp;"ＭＳ Ｐ明朝,太字"&amp;18第４９回長崎県アンサンブルコンテスト プログラム原稿&amp;R&amp;20⑤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0" defaultRowHeight="13.5" zeroHeight="1"/>
  <cols>
    <col min="1" max="2" width="9.00390625" style="0" customWidth="1"/>
    <col min="3" max="16384" width="0" style="0" hidden="1" customWidth="1"/>
  </cols>
  <sheetData>
    <row r="1" ht="12.75">
      <c r="A1" t="s">
        <v>47</v>
      </c>
    </row>
    <row r="2" spans="1:2" ht="12.75">
      <c r="A2">
        <v>1</v>
      </c>
      <c r="B2" t="s">
        <v>199</v>
      </c>
    </row>
    <row r="3" spans="1:2" ht="12.75">
      <c r="A3">
        <v>2</v>
      </c>
      <c r="B3" t="s">
        <v>48</v>
      </c>
    </row>
    <row r="4" spans="1:2" ht="12.75">
      <c r="A4">
        <v>3</v>
      </c>
      <c r="B4" t="s">
        <v>49</v>
      </c>
    </row>
    <row r="5" spans="1:2" ht="12.75">
      <c r="A5">
        <v>4</v>
      </c>
      <c r="B5" t="s">
        <v>50</v>
      </c>
    </row>
    <row r="6" spans="1:2" ht="12.75">
      <c r="A6">
        <v>5</v>
      </c>
      <c r="B6" t="s">
        <v>185</v>
      </c>
    </row>
    <row r="7" ht="12.75"/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OWNER</dc:creator>
  <cp:keywords/>
  <dc:description/>
  <cp:lastModifiedBy>長崎県吹奏楽連盟</cp:lastModifiedBy>
  <cp:lastPrinted>2022-10-19T07:47:13Z</cp:lastPrinted>
  <dcterms:created xsi:type="dcterms:W3CDTF">2004-04-16T08:13:01Z</dcterms:created>
  <dcterms:modified xsi:type="dcterms:W3CDTF">2022-10-19T07:48:13Z</dcterms:modified>
  <cp:category/>
  <cp:version/>
  <cp:contentType/>
  <cp:contentStatus/>
</cp:coreProperties>
</file>